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artien\My Cloud\ATEM\TP\Excel 2010\TP Tableaux croisés\TP5\"/>
    </mc:Choice>
  </mc:AlternateContent>
  <xr:revisionPtr revIDLastSave="0" documentId="13_ncr:1_{B86FFD04-EBBC-4924-A108-F825042CEB62}" xr6:coauthVersionLast="47" xr6:coauthVersionMax="47" xr10:uidLastSave="{00000000-0000-0000-0000-000000000000}"/>
  <bookViews>
    <workbookView xWindow="-120" yWindow="-120" windowWidth="20730" windowHeight="11160" tabRatio="650" firstSheet="1" activeTab="4" xr2:uid="{00000000-000D-0000-FFFF-FFFF00000000}"/>
  </bookViews>
  <sheets>
    <sheet name="Adhérents" sheetId="1" r:id="rId1"/>
    <sheet name="Activités" sheetId="3" r:id="rId2"/>
    <sheet name="Suivi activités" sheetId="4" r:id="rId3"/>
    <sheet name="Montant par Adhérent" sheetId="5" r:id="rId4"/>
    <sheet name="Montant par Activité" sheetId="6" r:id="rId5"/>
  </sheets>
  <definedNames>
    <definedName name="_xlnm._FilterDatabase" localSheetId="0">Adhérents!$B$1:$I$20</definedName>
    <definedName name="_xlcn.WorksheetConnection_BaseClients.xlsxClients1" hidden="1">Clients[]</definedName>
    <definedName name="_xlcn.WorksheetConnection_SuiviActivités.xlsxActivités1" hidden="1">Activités[]</definedName>
    <definedName name="_xlcn.WorksheetConnection_SuiviActivités.xlsxSuiviActivités1" hidden="1">SuiviActivités[]</definedName>
    <definedName name="Activité">Activités[Activité]</definedName>
  </definedNames>
  <calcPr calcId="181029"/>
  <pivotCaches>
    <pivotCache cacheId="269" r:id="rId6"/>
    <pivotCache cacheId="272" r:id="rId7"/>
  </pivotCaches>
  <extLst>
    <ext xmlns:x15="http://schemas.microsoft.com/office/spreadsheetml/2010/11/main" uri="{FCE2AD5D-F65C-4FA6-A056-5C36A1767C68}">
      <x15:dataModel>
        <x15:modelTables>
          <x15:modelTable id="SuiviActivités" name="SuiviActivités" connection="WorksheetConnection_Suivi Activités.xlsx!SuiviActivités"/>
          <x15:modelTable id="Activités" name="Activités" connection="WorksheetConnection_Suivi Activités.xlsx!Activités"/>
          <x15:modelTable id="Clients" name="Clients" connection="WorksheetConnection_Base Clients.xlsx!Clients"/>
        </x15:modelTables>
        <x15:modelRelationships>
          <x15:modelRelationship fromTable="SuiviActivités" fromColumn="Adhérent" toTable="Clients" toColumn="CodeClient"/>
          <x15:modelRelationship fromTable="SuiviActivités" fromColumn="Activité" toTable="Activités" toColumn="CodeActivité"/>
        </x15:modelRelationships>
        <x15:extLst>
          <ext xmlns:x16="http://schemas.microsoft.com/office/spreadsheetml/2014/11/main" uri="{9835A34E-60A6-4A7C-AAB8-D5F71C897F49}">
            <x16:modelTimeGroupings>
              <x16:modelTimeGrouping tableName="SuiviActivités" columnName="Date" columnId="Date">
                <x16:calculatedTimeColumn columnName="Date (index des mois)" columnId="Date (index des mois)" contentType="monthsindex" isSelected="1"/>
                <x16:calculatedTimeColumn columnName="Date (mois)" columnId="Date (mois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5" l="1"/>
  <c r="J11" i="5"/>
  <c r="J12" i="5"/>
  <c r="J13" i="5"/>
  <c r="J14" i="5"/>
  <c r="J15" i="5"/>
  <c r="J16" i="5"/>
  <c r="J17" i="5"/>
  <c r="J18" i="5"/>
  <c r="J19" i="5"/>
  <c r="J20" i="5"/>
  <c r="J21" i="5"/>
  <c r="J7" i="5"/>
  <c r="J8" i="5"/>
  <c r="J9" i="5"/>
  <c r="J6" i="5"/>
  <c r="E9" i="6"/>
  <c r="E8" i="6"/>
  <c r="E7" i="6"/>
  <c r="E6" i="6"/>
  <c r="E5" i="6"/>
  <c r="E4" i="6"/>
  <c r="J4" i="5" l="1"/>
  <c r="E10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FD5C66E-1591-4512-AAAD-BF02A1EE03AA}" keepAlive="1" name="ThisWorkbookDataModel" description="Modèle de donnée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B9A474F5-339D-4D9F-8AD8-72D9373D35CC}" name="WorksheetConnection_Base Clients.xlsx!Clients" type="102" refreshedVersion="8" minRefreshableVersion="5">
    <extLst>
      <ext xmlns:x15="http://schemas.microsoft.com/office/spreadsheetml/2010/11/main" uri="{DE250136-89BD-433C-8126-D09CA5730AF9}">
        <x15:connection id="Clients" autoDelete="1">
          <x15:rangePr sourceName="_xlcn.WorksheetConnection_BaseClients.xlsxClients1"/>
        </x15:connection>
      </ext>
    </extLst>
  </connection>
  <connection id="3" xr16:uid="{EAEC0FCF-500F-467A-B3FC-F1AE7029A4DE}" name="WorksheetConnection_Suivi Activités.xlsx!Activités" type="102" refreshedVersion="8" minRefreshableVersion="5">
    <extLst>
      <ext xmlns:x15="http://schemas.microsoft.com/office/spreadsheetml/2010/11/main" uri="{DE250136-89BD-433C-8126-D09CA5730AF9}">
        <x15:connection id="Activités">
          <x15:rangePr sourceName="_xlcn.WorksheetConnection_SuiviActivités.xlsxActivités1"/>
        </x15:connection>
      </ext>
    </extLst>
  </connection>
  <connection id="4" xr16:uid="{BA0B8972-30B6-4267-B50D-816197E08E07}" name="WorksheetConnection_Suivi Activités.xlsx!SuiviActivités" type="102" refreshedVersion="8" minRefreshableVersion="5">
    <extLst>
      <ext xmlns:x15="http://schemas.microsoft.com/office/spreadsheetml/2010/11/main" uri="{DE250136-89BD-433C-8126-D09CA5730AF9}">
        <x15:connection id="SuiviActivités">
          <x15:rangePr sourceName="_xlcn.WorksheetConnection_SuiviActivités.xlsxSuiviActivités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SuiviActivités].[Date (mois)].[All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<sst xmlns="http://schemas.openxmlformats.org/spreadsheetml/2006/main" count="189" uniqueCount="112">
  <si>
    <t>CIVIL</t>
  </si>
  <si>
    <t>PRENOM</t>
  </si>
  <si>
    <t>NOM</t>
  </si>
  <si>
    <t>ADRESSE</t>
  </si>
  <si>
    <t>CODEPOST</t>
  </si>
  <si>
    <t>VILLE</t>
  </si>
  <si>
    <t>DATENAISS</t>
  </si>
  <si>
    <t>REGION</t>
  </si>
  <si>
    <t>Monsieur</t>
  </si>
  <si>
    <t>Thomas</t>
  </si>
  <si>
    <t>Durand</t>
  </si>
  <si>
    <t>23, rue des Alpes</t>
  </si>
  <si>
    <t>LYON</t>
  </si>
  <si>
    <t>EXT</t>
  </si>
  <si>
    <t>Madame</t>
  </si>
  <si>
    <t>Virginia</t>
  </si>
  <si>
    <t>NOIR</t>
  </si>
  <si>
    <t>20, rue d'Ivry</t>
  </si>
  <si>
    <t>PARIS</t>
  </si>
  <si>
    <t>Xavier</t>
  </si>
  <si>
    <t>COUTANT</t>
  </si>
  <si>
    <t>355, rue des Fleurs</t>
  </si>
  <si>
    <t>CASTRES</t>
  </si>
  <si>
    <t>TARN</t>
  </si>
  <si>
    <t>Albert</t>
  </si>
  <si>
    <t>HERAL</t>
  </si>
  <si>
    <t>33, chemin Vert</t>
  </si>
  <si>
    <t>ALBI</t>
  </si>
  <si>
    <t>Bertrand</t>
  </si>
  <si>
    <t>HAMON</t>
  </si>
  <si>
    <t>769, Bd Leclerc</t>
  </si>
  <si>
    <t>Jean</t>
  </si>
  <si>
    <t>HERBE</t>
  </si>
  <si>
    <t>1, rue Noir</t>
  </si>
  <si>
    <t>MAZAMET</t>
  </si>
  <si>
    <t>Adèle</t>
  </si>
  <si>
    <t>BENOITE</t>
  </si>
  <si>
    <t>44, rue Principale</t>
  </si>
  <si>
    <t>81570</t>
  </si>
  <si>
    <t>Dominique</t>
  </si>
  <si>
    <t>MILLET</t>
  </si>
  <si>
    <t>13, allée Vasi</t>
  </si>
  <si>
    <t>Pauline</t>
  </si>
  <si>
    <t>COK</t>
  </si>
  <si>
    <t>Jacques</t>
  </si>
  <si>
    <t>CHIRAC</t>
  </si>
  <si>
    <t>345, Av Jules Vernes</t>
  </si>
  <si>
    <t>Hélène</t>
  </si>
  <si>
    <t>MARTINE</t>
  </si>
  <si>
    <t>12, chemin des pommes</t>
  </si>
  <si>
    <t>Michel</t>
  </si>
  <si>
    <t>PETIT</t>
  </si>
  <si>
    <t>18, côte de la crouzille</t>
  </si>
  <si>
    <t>Marie</t>
  </si>
  <si>
    <t>RAMONE</t>
  </si>
  <si>
    <t>1, place du Vigan</t>
  </si>
  <si>
    <t>Pierre</t>
  </si>
  <si>
    <t>DUTOUR</t>
  </si>
  <si>
    <t>5, rue Porte-Neuve</t>
  </si>
  <si>
    <t>Mélinda</t>
  </si>
  <si>
    <t>BLANC</t>
  </si>
  <si>
    <t>7, place du Foirail</t>
  </si>
  <si>
    <t>Paul</t>
  </si>
  <si>
    <t>JAMBON</t>
  </si>
  <si>
    <t>3, allée des Platanes</t>
  </si>
  <si>
    <t>Tom</t>
  </si>
  <si>
    <t>RIGOLO</t>
  </si>
  <si>
    <t>15, rue des mouettes</t>
  </si>
  <si>
    <t>Harry</t>
  </si>
  <si>
    <t>COVERT</t>
  </si>
  <si>
    <t>2, rue des petits pois</t>
  </si>
  <si>
    <t>Jacqueline</t>
  </si>
  <si>
    <t>HUET</t>
  </si>
  <si>
    <t>6, rue de la radio</t>
  </si>
  <si>
    <t>MAIL</t>
  </si>
  <si>
    <t>thomas.durand@hotmail.fr</t>
  </si>
  <si>
    <t>virginia.noir@free.fr</t>
  </si>
  <si>
    <t>xavier.coutant@free.fr</t>
  </si>
  <si>
    <t>albert.heral@gmail.com</t>
  </si>
  <si>
    <t>bertrand.hamon@free.fr</t>
  </si>
  <si>
    <t>jean.herbe@hotmail.fr</t>
  </si>
  <si>
    <t>adèle.benoite@gmail.com</t>
  </si>
  <si>
    <t>dominique.millet@free.fr</t>
  </si>
  <si>
    <t>pauline.cok@hotmail.fr</t>
  </si>
  <si>
    <t>jacques.chirac@gmail.com</t>
  </si>
  <si>
    <t>hélène.martine@free.fr</t>
  </si>
  <si>
    <t>michel.petit@hotmail.fr</t>
  </si>
  <si>
    <t>marie.ramone@gmail.com</t>
  </si>
  <si>
    <t>pierre.dutour@gmail.com</t>
  </si>
  <si>
    <t>mélinda.blanc@free.fr</t>
  </si>
  <si>
    <t>paul.jambon@hotmail.fr</t>
  </si>
  <si>
    <t>tom.rigolo@gmail.com</t>
  </si>
  <si>
    <t>harry.covert@free.fr</t>
  </si>
  <si>
    <t>jacqueline.huet@free.fr</t>
  </si>
  <si>
    <t>CodeClient</t>
  </si>
  <si>
    <t>CodeActivité</t>
  </si>
  <si>
    <t>Activité</t>
  </si>
  <si>
    <t>Tennis</t>
  </si>
  <si>
    <t>Judo</t>
  </si>
  <si>
    <t>Foot</t>
  </si>
  <si>
    <t>Escalade</t>
  </si>
  <si>
    <t>Rugby</t>
  </si>
  <si>
    <t>Volley-Ball</t>
  </si>
  <si>
    <t>Date</t>
  </si>
  <si>
    <t>Adhérent</t>
  </si>
  <si>
    <t>Tarif horaire</t>
  </si>
  <si>
    <t>Durée</t>
  </si>
  <si>
    <t>Somme de Durée</t>
  </si>
  <si>
    <t>Date (mois)</t>
  </si>
  <si>
    <t>All</t>
  </si>
  <si>
    <t>Tarif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</si>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</sst>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"/>
  </numFmts>
  <fonts count="8" x14ac:knownFonts="1">
    <font>
      <sz val="10"/>
      <name val="Arial"/>
      <family val="2"/>
      <charset val="1"/>
    </font>
    <font>
      <sz val="11"/>
      <name val="Tahoma"/>
      <family val="2"/>
      <charset val="1"/>
    </font>
    <font>
      <b/>
      <sz val="11"/>
      <color rgb="FF000000"/>
      <name val="Tahoma"/>
      <family val="2"/>
      <charset val="1"/>
    </font>
    <font>
      <b/>
      <sz val="11"/>
      <name val="Tahoma"/>
      <family val="2"/>
      <charset val="1"/>
    </font>
    <font>
      <sz val="11"/>
      <color rgb="FF000000"/>
      <name val="Tahoma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Border="0" applyProtection="0"/>
    <xf numFmtId="43" fontId="5" fillId="0" borderId="0" applyFont="0" applyFill="0" applyBorder="0" applyAlignment="0" applyProtection="0"/>
    <xf numFmtId="0" fontId="6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2" borderId="0" xfId="0" applyFont="1" applyFill="1"/>
    <xf numFmtId="43" fontId="0" fillId="2" borderId="0" xfId="2" applyFont="1" applyFill="1"/>
    <xf numFmtId="43" fontId="7" fillId="2" borderId="0" xfId="2" applyFont="1" applyFill="1"/>
  </cellXfs>
  <cellStyles count="4">
    <cellStyle name="Milliers" xfId="2" builtinId="3"/>
    <cellStyle name="Normal" xfId="0" builtinId="0"/>
    <cellStyle name="Normal 2" xfId="3" xr:uid="{63BDD815-0226-4E20-8918-57F89B8EFBDB}"/>
    <cellStyle name="Texte explicatif" xfId="1" builtinId="53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charset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charset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numFmt numFmtId="164" formatCode="dd/mm/yy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family val="2"/>
        <charset val="1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charset val="1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omartien" refreshedDate="44723.797482870374" backgroundQuery="1" createdVersion="8" refreshedVersion="8" minRefreshableVersion="3" recordCount="0" supportSubquery="1" supportAdvancedDrill="1" xr:uid="{46C85FF5-0ABD-4213-BCF8-E3625CC8F143}">
  <cacheSource type="external" connectionId="1"/>
  <cacheFields count="5">
    <cacheField name="[Clients].[NOM].[NOM]" caption="NOM" numFmtId="0" hierarchy="6" level="1">
      <sharedItems count="5">
        <s v="COUTANT"/>
        <s v="COVERT"/>
        <s v="DUTOUR"/>
        <s v="PETIT"/>
        <s v="RIGOLO"/>
      </sharedItems>
    </cacheField>
    <cacheField name="[Activités].[Activité].[Activité]" caption="Activité" numFmtId="0" hierarchy="1" level="1">
      <sharedItems count="6">
        <s v="Escalade"/>
        <s v="Foot"/>
        <s v="Judo"/>
        <s v="Rugby"/>
        <s v="Tennis"/>
        <s v="Volley-Ball"/>
      </sharedItems>
    </cacheField>
    <cacheField name="[Activités].[Tarif horaire].[Tarif horaire]" caption="Tarif horaire" numFmtId="0" hierarchy="2" level="1">
      <sharedItems containsSemiMixedTypes="0" containsString="0" containsNumber="1" containsInteger="1" minValue="14" maxValue="54" count="6">
        <n v="54"/>
        <n v="15"/>
        <n v="30"/>
        <n v="18"/>
        <n v="25"/>
        <n v="14"/>
      </sharedItems>
      <extLst>
        <ext xmlns:x15="http://schemas.microsoft.com/office/spreadsheetml/2010/11/main" uri="{4F2E5C28-24EA-4eb8-9CBF-B6C8F9C3D259}">
          <x15:cachedUniqueNames>
            <x15:cachedUniqueName index="0" name="[Activités].[Tarif horaire].&amp;[54]"/>
            <x15:cachedUniqueName index="1" name="[Activités].[Tarif horaire].&amp;[15]"/>
            <x15:cachedUniqueName index="2" name="[Activités].[Tarif horaire].&amp;[30]"/>
            <x15:cachedUniqueName index="3" name="[Activités].[Tarif horaire].&amp;[18]"/>
            <x15:cachedUniqueName index="4" name="[Activités].[Tarif horaire].&amp;[25]"/>
            <x15:cachedUniqueName index="5" name="[Activités].[Tarif horaire].&amp;[14]"/>
          </x15:cachedUniqueNames>
        </ext>
      </extLst>
    </cacheField>
    <cacheField name="[Clients].[PRENOM].[PRENOM]" caption="PRENOM" numFmtId="0" hierarchy="5" level="1">
      <sharedItems count="5">
        <s v="Xavier"/>
        <s v="Harry"/>
        <s v="Pierre"/>
        <s v="Michel"/>
        <s v="Tom"/>
      </sharedItems>
    </cacheField>
    <cacheField name="[Measures].[Somme de Durée]" caption="Somme de Durée" numFmtId="0" hierarchy="23" level="32767"/>
  </cacheFields>
  <cacheHierarchies count="25">
    <cacheHierarchy uniqueName="[Activités].[CodeActivité]" caption="CodeActivité" attribute="1" defaultMemberUniqueName="[Activités].[CodeActivité].[All]" allUniqueName="[Activités].[CodeActivité].[All]" dimensionUniqueName="[Activités]" displayFolder="" count="0" memberValueDatatype="20" unbalanced="0"/>
    <cacheHierarchy uniqueName="[Activités].[Activité]" caption="Activité" attribute="1" defaultMemberUniqueName="[Activités].[Activité].[All]" allUniqueName="[Activités].[Activité].[All]" dimensionUniqueName="[Activités]" displayFolder="" count="2" memberValueDatatype="130" unbalanced="0">
      <fieldsUsage count="2">
        <fieldUsage x="-1"/>
        <fieldUsage x="1"/>
      </fieldsUsage>
    </cacheHierarchy>
    <cacheHierarchy uniqueName="[Activités].[Tarif horaire]" caption="Tarif horaire" attribute="1" defaultMemberUniqueName="[Activités].[Tarif horaire].[All]" allUniqueName="[Activités].[Tarif horaire].[All]" dimensionUniqueName="[Activités]" displayFolder="" count="2" memberValueDatatype="20" unbalanced="0">
      <fieldsUsage count="2">
        <fieldUsage x="-1"/>
        <fieldUsage x="2"/>
      </fieldsUsage>
    </cacheHierarchy>
    <cacheHierarchy uniqueName="[Clients].[CodeClient]" caption="CodeClient" attribute="1" defaultMemberUniqueName="[Clients].[CodeClient].[All]" allUniqueName="[Clients].[CodeClient].[All]" dimensionUniqueName="[Clients]" displayFolder="" count="0" memberValueDatatype="20" unbalanced="0"/>
    <cacheHierarchy uniqueName="[Clients].[CIVIL]" caption="CIVIL" attribute="1" defaultMemberUniqueName="[Clients].[CIVIL].[All]" allUniqueName="[Clients].[CIVIL].[All]" dimensionUniqueName="[Clients]" displayFolder="" count="0" memberValueDatatype="130" unbalanced="0"/>
    <cacheHierarchy uniqueName="[Clients].[PRENOM]" caption="PRENOM" attribute="1" defaultMemberUniqueName="[Clients].[PRENOM].[All]" allUniqueName="[Clients].[PRENOM].[All]" dimensionUniqueName="[Clients]" displayFolder="" count="2" memberValueDatatype="130" unbalanced="0">
      <fieldsUsage count="2">
        <fieldUsage x="-1"/>
        <fieldUsage x="3"/>
      </fieldsUsage>
    </cacheHierarchy>
    <cacheHierarchy uniqueName="[Clients].[NOM]" caption="NOM" attribute="1" defaultMemberUniqueName="[Clients].[NOM].[All]" allUniqueName="[Clients].[NOM].[All]" dimensionUniqueName="[Clients]" displayFolder="" count="2" memberValueDatatype="130" unbalanced="0">
      <fieldsUsage count="2">
        <fieldUsage x="-1"/>
        <fieldUsage x="0"/>
      </fieldsUsage>
    </cacheHierarchy>
    <cacheHierarchy uniqueName="[Clients].[ADRESSE]" caption="ADRESSE" attribute="1" defaultMemberUniqueName="[Clients].[ADRESSE].[All]" allUniqueName="[Clients].[ADRESSE].[All]" dimensionUniqueName="[Clients]" displayFolder="" count="0" memberValueDatatype="130" unbalanced="0"/>
    <cacheHierarchy uniqueName="[Clients].[CODEPOST]" caption="CODEPOST" attribute="1" defaultMemberUniqueName="[Clients].[CODEPOST].[All]" allUniqueName="[Clients].[CODEPOST].[All]" dimensionUniqueName="[Clients]" displayFolder="" count="0" memberValueDatatype="130" unbalanced="0"/>
    <cacheHierarchy uniqueName="[Clients].[VILLE]" caption="VILLE" attribute="1" defaultMemberUniqueName="[Clients].[VILLE].[All]" allUniqueName="[Clients].[VILLE].[All]" dimensionUniqueName="[Clients]" displayFolder="" count="0" memberValueDatatype="130" unbalanced="0"/>
    <cacheHierarchy uniqueName="[Clients].[DATENAISS]" caption="DATENAISS" attribute="1" time="1" defaultMemberUniqueName="[Clients].[DATENAISS].[All]" allUniqueName="[Clients].[DATENAISS].[All]" dimensionUniqueName="[Clients]" displayFolder="" count="0" memberValueDatatype="7" unbalanced="0"/>
    <cacheHierarchy uniqueName="[Clients].[REGION]" caption="REGION" attribute="1" defaultMemberUniqueName="[Clients].[REGION].[All]" allUniqueName="[Clients].[REGION].[All]" dimensionUniqueName="[Clients]" displayFolder="" count="0" memberValueDatatype="130" unbalanced="0"/>
    <cacheHierarchy uniqueName="[Clients].[MAIL]" caption="MAIL" attribute="1" defaultMemberUniqueName="[Clients].[MAIL].[All]" allUniqueName="[Clients].[MAIL].[All]" dimensionUniqueName="[Clients]" displayFolder="" count="0" memberValueDatatype="130" unbalanced="0"/>
    <cacheHierarchy uniqueName="[SuiviActivités].[Date]" caption="Date" attribute="1" time="1" defaultMemberUniqueName="[SuiviActivités].[Date].[All]" allUniqueName="[SuiviActivités].[Date].[All]" dimensionUniqueName="[SuiviActivités]" displayFolder="" count="0" memberValueDatatype="7" unbalanced="0"/>
    <cacheHierarchy uniqueName="[SuiviActivités].[Adhérent]" caption="Adhérent" attribute="1" defaultMemberUniqueName="[SuiviActivités].[Adhérent].[All]" allUniqueName="[SuiviActivités].[Adhérent].[All]" dimensionUniqueName="[SuiviActivités]" displayFolder="" count="0" memberValueDatatype="20" unbalanced="0"/>
    <cacheHierarchy uniqueName="[SuiviActivités].[Activité]" caption="Activité" attribute="1" defaultMemberUniqueName="[SuiviActivités].[Activité].[All]" allUniqueName="[SuiviActivités].[Activité].[All]" dimensionUniqueName="[SuiviActivités]" displayFolder="" count="0" memberValueDatatype="20" unbalanced="0"/>
    <cacheHierarchy uniqueName="[SuiviActivités].[Durée]" caption="Durée" attribute="1" defaultMemberUniqueName="[SuiviActivités].[Durée].[All]" allUniqueName="[SuiviActivités].[Durée].[All]" dimensionUniqueName="[SuiviActivités]" displayFolder="" count="0" memberValueDatatype="5" unbalanced="0"/>
    <cacheHierarchy uniqueName="[SuiviActivités].[Date (mois)]" caption="Date (mois)" attribute="1" defaultMemberUniqueName="[SuiviActivités].[Date (mois)].[All]" allUniqueName="[SuiviActivités].[Date (mois)].[All]" dimensionUniqueName="[SuiviActivités]" displayFolder="" count="0" memberValueDatatype="130" unbalanced="0"/>
    <cacheHierarchy uniqueName="[SuiviActivités].[Date (index des mois)]" caption="Date (index des mois)" attribute="1" defaultMemberUniqueName="[SuiviActivités].[Date (index des mois)].[All]" allUniqueName="[SuiviActivités].[Date (index des mois)].[All]" dimensionUniqueName="[SuiviActivités]" displayFolder="" count="0" memberValueDatatype="20" unbalanced="0" hidden="1"/>
    <cacheHierarchy uniqueName="[Measures].[__XL_Count Clients]" caption="__XL_Count Clients" measure="1" displayFolder="" measureGroup="Clients" count="0" hidden="1"/>
    <cacheHierarchy uniqueName="[Measures].[__XL_Count SuiviActivités]" caption="__XL_Count SuiviActivités" measure="1" displayFolder="" measureGroup="SuiviActivités" count="0" hidden="1"/>
    <cacheHierarchy uniqueName="[Measures].[__XL_Count Activités]" caption="__XL_Count Activités" measure="1" displayFolder="" measureGroup="Activités" count="0" hidden="1"/>
    <cacheHierarchy uniqueName="[Measures].[__No measures defined]" caption="__No measures defined" measure="1" displayFolder="" count="0" hidden="1"/>
    <cacheHierarchy uniqueName="[Measures].[Somme de Durée]" caption="Somme de Durée" measure="1" displayFolder="" measureGroup="SuiviActivité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me de Tarif horaire]" caption="Somme de Tarif horaire" measure="1" displayFolder="" measureGroup="Activités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4">
    <dimension name="Activités" uniqueName="[Activités]" caption="Activités"/>
    <dimension name="Clients" uniqueName="[Clients]" caption="Clients"/>
    <dimension measure="1" name="Measures" uniqueName="[Measures]" caption="Measures"/>
    <dimension name="SuiviActivités" uniqueName="[SuiviActivités]" caption="SuiviActivités"/>
  </dimensions>
  <measureGroups count="3">
    <measureGroup name="Activités" caption="Activités"/>
    <measureGroup name="Clients" caption="Clients"/>
    <measureGroup name="SuiviActivités" caption="SuiviActivités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omartien" refreshedDate="44723.797484027775" backgroundQuery="1" createdVersion="8" refreshedVersion="8" minRefreshableVersion="3" recordCount="0" supportSubquery="1" supportAdvancedDrill="1" xr:uid="{EC6FD507-1D46-4E81-9F1D-A9EC36779C13}">
  <cacheSource type="external" connectionId="1"/>
  <cacheFields count="4">
    <cacheField name="[SuiviActivités].[Date (mois)].[Date (mois)]" caption="Date (mois)" numFmtId="0" hierarchy="17" level="1">
      <sharedItems containsSemiMixedTypes="0" containsNonDate="0" containsString="0"/>
    </cacheField>
    <cacheField name="[Activités].[Activité].[Activité]" caption="Activité" numFmtId="0" hierarchy="1" level="1">
      <sharedItems count="6">
        <s v="Escalade"/>
        <s v="Foot"/>
        <s v="Judo"/>
        <s v="Rugby"/>
        <s v="Tennis"/>
        <s v="Volley-Ball"/>
      </sharedItems>
    </cacheField>
    <cacheField name="[Measures].[Somme de Tarif horaire]" caption="Somme de Tarif horaire" numFmtId="0" hierarchy="24" level="32767"/>
    <cacheField name="[Measures].[Somme de Durée]" caption="Somme de Durée" numFmtId="0" hierarchy="23" level="32767"/>
  </cacheFields>
  <cacheHierarchies count="25">
    <cacheHierarchy uniqueName="[Activités].[CodeActivité]" caption="CodeActivité" attribute="1" defaultMemberUniqueName="[Activités].[CodeActivité].[All]" allUniqueName="[Activités].[CodeActivité].[All]" dimensionUniqueName="[Activités]" displayFolder="" count="0" memberValueDatatype="20" unbalanced="0"/>
    <cacheHierarchy uniqueName="[Activités].[Activité]" caption="Activité" attribute="1" defaultMemberUniqueName="[Activités].[Activité].[All]" allUniqueName="[Activités].[Activité].[All]" dimensionUniqueName="[Activités]" displayFolder="" count="2" memberValueDatatype="130" unbalanced="0">
      <fieldsUsage count="2">
        <fieldUsage x="-1"/>
        <fieldUsage x="1"/>
      </fieldsUsage>
    </cacheHierarchy>
    <cacheHierarchy uniqueName="[Activités].[Tarif horaire]" caption="Tarif horaire" attribute="1" defaultMemberUniqueName="[Activités].[Tarif horaire].[All]" allUniqueName="[Activités].[Tarif horaire].[All]" dimensionUniqueName="[Activités]" displayFolder="" count="0" memberValueDatatype="20" unbalanced="0"/>
    <cacheHierarchy uniqueName="[Clients].[CodeClient]" caption="CodeClient" attribute="1" defaultMemberUniqueName="[Clients].[CodeClient].[All]" allUniqueName="[Clients].[CodeClient].[All]" dimensionUniqueName="[Clients]" displayFolder="" count="0" memberValueDatatype="20" unbalanced="0"/>
    <cacheHierarchy uniqueName="[Clients].[CIVIL]" caption="CIVIL" attribute="1" defaultMemberUniqueName="[Clients].[CIVIL].[All]" allUniqueName="[Clients].[CIVIL].[All]" dimensionUniqueName="[Clients]" displayFolder="" count="0" memberValueDatatype="130" unbalanced="0"/>
    <cacheHierarchy uniqueName="[Clients].[PRENOM]" caption="PRENOM" attribute="1" defaultMemberUniqueName="[Clients].[PRENOM].[All]" allUniqueName="[Clients].[PRENOM].[All]" dimensionUniqueName="[Clients]" displayFolder="" count="0" memberValueDatatype="130" unbalanced="0"/>
    <cacheHierarchy uniqueName="[Clients].[NOM]" caption="NOM" attribute="1" defaultMemberUniqueName="[Clients].[NOM].[All]" allUniqueName="[Clients].[NOM].[All]" dimensionUniqueName="[Clients]" displayFolder="" count="0" memberValueDatatype="130" unbalanced="0"/>
    <cacheHierarchy uniqueName="[Clients].[ADRESSE]" caption="ADRESSE" attribute="1" defaultMemberUniqueName="[Clients].[ADRESSE].[All]" allUniqueName="[Clients].[ADRESSE].[All]" dimensionUniqueName="[Clients]" displayFolder="" count="0" memberValueDatatype="130" unbalanced="0"/>
    <cacheHierarchy uniqueName="[Clients].[CODEPOST]" caption="CODEPOST" attribute="1" defaultMemberUniqueName="[Clients].[CODEPOST].[All]" allUniqueName="[Clients].[CODEPOST].[All]" dimensionUniqueName="[Clients]" displayFolder="" count="0" memberValueDatatype="130" unbalanced="0"/>
    <cacheHierarchy uniqueName="[Clients].[VILLE]" caption="VILLE" attribute="1" defaultMemberUniqueName="[Clients].[VILLE].[All]" allUniqueName="[Clients].[VILLE].[All]" dimensionUniqueName="[Clients]" displayFolder="" count="0" memberValueDatatype="130" unbalanced="0"/>
    <cacheHierarchy uniqueName="[Clients].[DATENAISS]" caption="DATENAISS" attribute="1" time="1" defaultMemberUniqueName="[Clients].[DATENAISS].[All]" allUniqueName="[Clients].[DATENAISS].[All]" dimensionUniqueName="[Clients]" displayFolder="" count="0" memberValueDatatype="7" unbalanced="0"/>
    <cacheHierarchy uniqueName="[Clients].[REGION]" caption="REGION" attribute="1" defaultMemberUniqueName="[Clients].[REGION].[All]" allUniqueName="[Clients].[REGION].[All]" dimensionUniqueName="[Clients]" displayFolder="" count="0" memberValueDatatype="130" unbalanced="0"/>
    <cacheHierarchy uniqueName="[Clients].[MAIL]" caption="MAIL" attribute="1" defaultMemberUniqueName="[Clients].[MAIL].[All]" allUniqueName="[Clients].[MAIL].[All]" dimensionUniqueName="[Clients]" displayFolder="" count="0" memberValueDatatype="130" unbalanced="0"/>
    <cacheHierarchy uniqueName="[SuiviActivités].[Date]" caption="Date" attribute="1" time="1" defaultMemberUniqueName="[SuiviActivités].[Date].[All]" allUniqueName="[SuiviActivités].[Date].[All]" dimensionUniqueName="[SuiviActivités]" displayFolder="" count="0" memberValueDatatype="7" unbalanced="0"/>
    <cacheHierarchy uniqueName="[SuiviActivités].[Adhérent]" caption="Adhérent" attribute="1" defaultMemberUniqueName="[SuiviActivités].[Adhérent].[All]" allUniqueName="[SuiviActivités].[Adhérent].[All]" dimensionUniqueName="[SuiviActivités]" displayFolder="" count="0" memberValueDatatype="20" unbalanced="0"/>
    <cacheHierarchy uniqueName="[SuiviActivités].[Activité]" caption="Activité" attribute="1" defaultMemberUniqueName="[SuiviActivités].[Activité].[All]" allUniqueName="[SuiviActivités].[Activité].[All]" dimensionUniqueName="[SuiviActivités]" displayFolder="" count="0" memberValueDatatype="20" unbalanced="0"/>
    <cacheHierarchy uniqueName="[SuiviActivités].[Durée]" caption="Durée" attribute="1" defaultMemberUniqueName="[SuiviActivités].[Durée].[All]" allUniqueName="[SuiviActivités].[Durée].[All]" dimensionUniqueName="[SuiviActivités]" displayFolder="" count="0" memberValueDatatype="5" unbalanced="0"/>
    <cacheHierarchy uniqueName="[SuiviActivités].[Date (mois)]" caption="Date (mois)" attribute="1" defaultMemberUniqueName="[SuiviActivités].[Date (mois)].[All]" allUniqueName="[SuiviActivités].[Date (mois)].[All]" dimensionUniqueName="[SuiviActivités]" displayFolder="" count="2" memberValueDatatype="130" unbalanced="0">
      <fieldsUsage count="2">
        <fieldUsage x="-1"/>
        <fieldUsage x="0"/>
      </fieldsUsage>
    </cacheHierarchy>
    <cacheHierarchy uniqueName="[SuiviActivités].[Date (index des mois)]" caption="Date (index des mois)" attribute="1" defaultMemberUniqueName="[SuiviActivités].[Date (index des mois)].[All]" allUniqueName="[SuiviActivités].[Date (index des mois)].[All]" dimensionUniqueName="[SuiviActivités]" displayFolder="" count="0" memberValueDatatype="20" unbalanced="0" hidden="1"/>
    <cacheHierarchy uniqueName="[Measures].[__XL_Count Clients]" caption="__XL_Count Clients" measure="1" displayFolder="" measureGroup="Clients" count="0" hidden="1"/>
    <cacheHierarchy uniqueName="[Measures].[__XL_Count SuiviActivités]" caption="__XL_Count SuiviActivités" measure="1" displayFolder="" measureGroup="SuiviActivités" count="0" hidden="1"/>
    <cacheHierarchy uniqueName="[Measures].[__XL_Count Activités]" caption="__XL_Count Activités" measure="1" displayFolder="" measureGroup="Activités" count="0" hidden="1"/>
    <cacheHierarchy uniqueName="[Measures].[__No measures defined]" caption="__No measures defined" measure="1" displayFolder="" count="0" hidden="1"/>
    <cacheHierarchy uniqueName="[Measures].[Somme de Durée]" caption="Somme de Durée" measure="1" displayFolder="" measureGroup="SuiviActivité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me de Tarif horaire]" caption="Somme de Tarif horaire" measure="1" displayFolder="" measureGroup="Activité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4">
    <dimension name="Activités" uniqueName="[Activités]" caption="Activités"/>
    <dimension name="Clients" uniqueName="[Clients]" caption="Clients"/>
    <dimension measure="1" name="Measures" uniqueName="[Measures]" caption="Measures"/>
    <dimension name="SuiviActivités" uniqueName="[SuiviActivités]" caption="SuiviActivités"/>
  </dimensions>
  <measureGroups count="3">
    <measureGroup name="Activités" caption="Activités"/>
    <measureGroup name="Clients" caption="Clients"/>
    <measureGroup name="SuiviActivités" caption="SuiviActivités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C0EBBD-C9B5-4765-A3A3-2309FA9A00AA}" name="Tableau croisé dynamique1" cacheId="269" dataPosition="0" applyNumberFormats="0" applyBorderFormats="0" applyFontFormats="0" applyPatternFormats="0" applyAlignmentFormats="0" applyWidthHeightFormats="1" dataCaption="Valeurs" updatedVersion="8" minRefreshableVersion="3" subtotalHiddenItems="1" rowGrandTotals="0" colGrandTotals="0" itemPrintTitles="1" createdVersion="8" indent="0" compact="0" compactData="0" multipleFieldFilters="0">
  <location ref="A3:H10" firstHeaderRow="1" firstDataRow="3" firstDataCol="2"/>
  <pivotFields count="5">
    <pivotField axis="axisRow" compact="0" allDrilled="1" outline="0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xis="axisCol" compact="0" allDrilled="1" outline="0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Col" compact="0" allDrilled="1" outline="0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Row" compact="0" allDrilled="1" outline="0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compact="0" outline="0" subtotalTop="0" showAll="0" defaultSubtotal="0"/>
  </pivotFields>
  <rowFields count="2">
    <field x="0"/>
    <field x="3"/>
  </rowFields>
  <rowItems count="5">
    <i>
      <x/>
      <x/>
    </i>
    <i>
      <x v="1"/>
      <x v="1"/>
    </i>
    <i>
      <x v="2"/>
      <x v="2"/>
    </i>
    <i>
      <x v="3"/>
      <x v="3"/>
    </i>
    <i>
      <x v="4"/>
      <x v="4"/>
    </i>
  </rowItems>
  <colFields count="2">
    <field x="1"/>
    <field x="2"/>
  </colFields>
  <colItems count="6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</colItems>
  <dataFields count="1">
    <dataField name="Somme de Durée" fld="4" baseField="0" baseItem="0"/>
  </dataFields>
  <pivotHierarchies count="2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 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6"/>
    <rowHierarchyUsage hierarchyUsage="5"/>
  </rowHierarchiesUsage>
  <colHierarchiesUsage count="2">
    <colHierarchyUsage hierarchyUsage="1"/>
    <colHierarchyUsage hierarchyUsage="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/>
    </ext>
    <ext xmlns:x15="http://schemas.microsoft.com/office/spreadsheetml/2010/11/main" uri="{E67621CE-5B39-4880-91FE-76760E9C1902}">
      <x15:pivotTableUISettings>
        <x15:activeTabTopLevelEntity name="[Clients]"/>
        <x15:activeTabTopLevelEntity name="[SuiviActivités]"/>
        <x15:activeTabTopLevelEntity name="[Activité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AD8833-F104-416E-8D31-57AD46432120}" name="Tableau croisé dynamique2" cacheId="272" applyNumberFormats="0" applyBorderFormats="0" applyFontFormats="0" applyPatternFormats="0" applyAlignmentFormats="0" applyWidthHeightFormats="1" dataCaption="Valeurs" updatedVersion="8" minRefreshableVersion="3" subtotalHiddenItems="1" rowGrandTotals="0" colGrandTotals="0" itemPrintTitles="1" createdVersion="8" indent="0" outline="1" outlineData="1" multipleFieldFilters="0" rowHeaderCaption=" ">
  <location ref="A3:C9" firstHeaderRow="0" firstDataRow="1" firstDataCol="1" rowPageCount="1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dataField="1" subtotalTop="0" showAll="0" defaultSubtotal="0"/>
    <pivotField dataField="1" subtotalTop="0"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-2"/>
  </colFields>
  <colItems count="2">
    <i>
      <x/>
    </i>
    <i i="1">
      <x v="1"/>
    </i>
  </colItems>
  <pageFields count="1">
    <pageField fld="0" hier="17" name="[SuiviActivités].[Date (mois)].[All]" cap="All"/>
  </pageFields>
  <dataFields count="2">
    <dataField name="Tarif" fld="2" baseField="1" baseItem="0"/>
    <dataField name="Durée" fld="3" baseField="1" baseItem="0"/>
  </dataFields>
  <pivotHierarchies count="2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Durée"/>
    <pivotHierarchy dragToData="1" caption="Tarif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uiviActivités]"/>
        <x15:activeTabTopLevelEntity name="[Activité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50DD57-DC52-4DDB-AEDA-BD3498585259}" name="Clients" displayName="Clients" ref="A1:J20" headerRowDxfId="18">
  <autoFilter ref="A1:J20" xr:uid="{8250DD57-DC52-4DDB-AEDA-BD3498585259}"/>
  <tableColumns count="10">
    <tableColumn id="11" xr3:uid="{93F03502-F780-4AB2-99A0-146A5F42CDBC}" name="CodeClient"/>
    <tableColumn id="1" xr3:uid="{4AE31B30-F97E-4185-9522-88776C8143A5}" name="CIVIL" totalsRowLabel="Total" dataDxfId="17" totalsRowDxfId="0"/>
    <tableColumn id="2" xr3:uid="{9C18799E-7493-4650-9F05-242718BB2E74}" name="PRENOM" dataDxfId="16" totalsRowDxfId="1"/>
    <tableColumn id="3" xr3:uid="{1CC72CD5-ACC7-438A-89DB-B8F60E0F02AF}" name="NOM" dataDxfId="15" totalsRowDxfId="2"/>
    <tableColumn id="4" xr3:uid="{6D162B02-F785-4AF2-BFEF-C42D475DBF5D}" name="ADRESSE" dataDxfId="14" totalsRowDxfId="3"/>
    <tableColumn id="5" xr3:uid="{FA7C39DD-0AB7-4FFF-B9A0-9C008918ABCB}" name="CODEPOST" dataDxfId="13" totalsRowDxfId="4"/>
    <tableColumn id="6" xr3:uid="{824238CE-191B-40CB-8950-C982EAE2872C}" name="VILLE" dataDxfId="12" totalsRowDxfId="5"/>
    <tableColumn id="7" xr3:uid="{31D10003-99C2-407B-882B-B6D08A68EC34}" name="DATENAISS" dataDxfId="11" totalsRowDxfId="6"/>
    <tableColumn id="9" xr3:uid="{FC5DFD7B-51C6-4674-80DF-9795E04DFADE}" name="REGION" dataDxfId="10" totalsRowDxfId="7"/>
    <tableColumn id="10" xr3:uid="{0FE87AA5-7DDE-44F7-B8B5-3DACCA05E8B3}" name="MAIL" totalsRowFunction="count" dataDxfId="9" totalsRow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0C5193-50F1-4C53-A3D0-C772C26FDF04}" name="Activités" displayName="Activités" ref="A1:C7" totalsRowShown="0">
  <autoFilter ref="A1:C7" xr:uid="{880C5193-50F1-4C53-A3D0-C772C26FDF04}"/>
  <tableColumns count="3">
    <tableColumn id="1" xr3:uid="{5AEBED08-E1C0-4B54-94DE-11FF59C81ED7}" name="CodeActivité"/>
    <tableColumn id="2" xr3:uid="{EA8C7F6A-47BD-4788-B1CC-78AF69E3E0A6}" name="Activité"/>
    <tableColumn id="3" xr3:uid="{7AFD34AC-F0B9-47C3-95E1-FCCB3DA0B603}" name="Tarif horaire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EC8038-3678-4BA6-B78E-CE35679C3AF2}" name="SuiviActivités" displayName="SuiviActivités" ref="A1:D10" totalsRowShown="0">
  <autoFilter ref="A1:D10" xr:uid="{85EC8038-3678-4BA6-B78E-CE35679C3AF2}"/>
  <tableColumns count="4">
    <tableColumn id="1" xr3:uid="{65C93E1F-A12D-4B5E-8A56-FB581CB9F3E1}" name="Date"/>
    <tableColumn id="2" xr3:uid="{F79AF997-968E-493C-8DA0-53149F2FB8A4}" name="Adhérent"/>
    <tableColumn id="3" xr3:uid="{834945CC-C672-4C10-9AC0-B7732327C5FF}" name="Activité"/>
    <tableColumn id="4" xr3:uid="{4929C3A5-8342-4DE1-8761-A5AF2092AB21}" name="Duré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0"/>
  <sheetViews>
    <sheetView zoomScaleNormal="100" workbookViewId="0">
      <selection activeCell="D15" sqref="D15"/>
    </sheetView>
  </sheetViews>
  <sheetFormatPr baseColWidth="10" defaultColWidth="9.140625" defaultRowHeight="14.25" x14ac:dyDescent="0.2"/>
  <cols>
    <col min="1" max="1" width="12.85546875" bestFit="1" customWidth="1"/>
    <col min="2" max="2" width="10.5703125" style="1" customWidth="1"/>
    <col min="3" max="3" width="12.7109375" style="1" customWidth="1"/>
    <col min="4" max="4" width="12.140625" style="1" customWidth="1"/>
    <col min="5" max="5" width="26.140625" style="1" customWidth="1"/>
    <col min="6" max="6" width="15" style="2" customWidth="1"/>
    <col min="7" max="8" width="15.7109375" style="1" customWidth="1"/>
    <col min="9" max="9" width="12" style="3" customWidth="1"/>
    <col min="10" max="10" width="36.7109375" style="1" customWidth="1"/>
    <col min="11" max="1024" width="11.5703125" style="1"/>
  </cols>
  <sheetData>
    <row r="1" spans="1:10" s="5" customFormat="1" x14ac:dyDescent="0.2">
      <c r="A1" s="5" t="s">
        <v>94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5" t="s">
        <v>74</v>
      </c>
    </row>
    <row r="2" spans="1:10" x14ac:dyDescent="0.2">
      <c r="A2">
        <v>1</v>
      </c>
      <c r="B2" s="6" t="s">
        <v>8</v>
      </c>
      <c r="C2" s="6" t="s">
        <v>19</v>
      </c>
      <c r="D2" s="6" t="s">
        <v>20</v>
      </c>
      <c r="E2" s="6" t="s">
        <v>21</v>
      </c>
      <c r="F2" s="7">
        <v>81600</v>
      </c>
      <c r="G2" s="6" t="s">
        <v>22</v>
      </c>
      <c r="H2" s="8">
        <v>22781</v>
      </c>
      <c r="I2" s="3" t="s">
        <v>23</v>
      </c>
      <c r="J2" s="1" t="s">
        <v>77</v>
      </c>
    </row>
    <row r="3" spans="1:10" x14ac:dyDescent="0.2">
      <c r="A3">
        <v>2</v>
      </c>
      <c r="B3" s="6" t="s">
        <v>8</v>
      </c>
      <c r="C3" s="6" t="s">
        <v>68</v>
      </c>
      <c r="D3" s="6" t="s">
        <v>69</v>
      </c>
      <c r="E3" s="6" t="s">
        <v>70</v>
      </c>
      <c r="F3" s="7">
        <v>81600</v>
      </c>
      <c r="G3" s="6" t="s">
        <v>34</v>
      </c>
      <c r="H3" s="8">
        <v>17514</v>
      </c>
      <c r="I3" s="3" t="s">
        <v>23</v>
      </c>
      <c r="J3" s="1" t="s">
        <v>92</v>
      </c>
    </row>
    <row r="4" spans="1:10" x14ac:dyDescent="0.2">
      <c r="A4">
        <v>3</v>
      </c>
      <c r="B4" s="6" t="s">
        <v>8</v>
      </c>
      <c r="C4" s="6" t="s">
        <v>56</v>
      </c>
      <c r="D4" s="6" t="s">
        <v>57</v>
      </c>
      <c r="E4" s="6" t="s">
        <v>58</v>
      </c>
      <c r="F4" s="7">
        <v>81100</v>
      </c>
      <c r="G4" s="6" t="s">
        <v>22</v>
      </c>
      <c r="H4" s="8">
        <v>23207</v>
      </c>
      <c r="I4" s="3" t="s">
        <v>23</v>
      </c>
      <c r="J4" s="1" t="s">
        <v>88</v>
      </c>
    </row>
    <row r="5" spans="1:10" x14ac:dyDescent="0.2">
      <c r="A5">
        <v>4</v>
      </c>
      <c r="B5" s="6" t="s">
        <v>8</v>
      </c>
      <c r="C5" s="6" t="s">
        <v>24</v>
      </c>
      <c r="D5" s="6" t="s">
        <v>25</v>
      </c>
      <c r="E5" s="6" t="s">
        <v>26</v>
      </c>
      <c r="F5" s="7">
        <v>81120</v>
      </c>
      <c r="G5" s="6" t="s">
        <v>27</v>
      </c>
      <c r="H5" s="8">
        <v>16592</v>
      </c>
      <c r="I5" s="3" t="s">
        <v>23</v>
      </c>
      <c r="J5" s="1" t="s">
        <v>78</v>
      </c>
    </row>
    <row r="6" spans="1:10" x14ac:dyDescent="0.2">
      <c r="A6">
        <v>5</v>
      </c>
      <c r="B6" s="6" t="s">
        <v>8</v>
      </c>
      <c r="C6" s="6" t="s">
        <v>31</v>
      </c>
      <c r="D6" s="6" t="s">
        <v>32</v>
      </c>
      <c r="E6" s="6" t="s">
        <v>33</v>
      </c>
      <c r="F6" s="7">
        <v>81200</v>
      </c>
      <c r="G6" s="6" t="s">
        <v>34</v>
      </c>
      <c r="H6" s="8">
        <v>22902</v>
      </c>
      <c r="I6" s="3" t="s">
        <v>23</v>
      </c>
      <c r="J6" s="1" t="s">
        <v>80</v>
      </c>
    </row>
    <row r="7" spans="1:10" x14ac:dyDescent="0.2">
      <c r="A7">
        <v>6</v>
      </c>
      <c r="B7" s="6" t="s">
        <v>8</v>
      </c>
      <c r="C7" s="6" t="s">
        <v>39</v>
      </c>
      <c r="D7" s="6" t="s">
        <v>40</v>
      </c>
      <c r="E7" s="6" t="s">
        <v>41</v>
      </c>
      <c r="F7" s="7">
        <v>81000</v>
      </c>
      <c r="G7" s="6" t="s">
        <v>27</v>
      </c>
      <c r="H7" s="8">
        <v>19628</v>
      </c>
      <c r="I7" s="3" t="s">
        <v>23</v>
      </c>
      <c r="J7" s="1" t="s">
        <v>82</v>
      </c>
    </row>
    <row r="8" spans="1:10" x14ac:dyDescent="0.2">
      <c r="A8">
        <v>7</v>
      </c>
      <c r="B8" s="6" t="s">
        <v>8</v>
      </c>
      <c r="C8" s="6" t="s">
        <v>50</v>
      </c>
      <c r="D8" s="6" t="s">
        <v>51</v>
      </c>
      <c r="E8" s="6" t="s">
        <v>52</v>
      </c>
      <c r="F8" s="7">
        <v>81120</v>
      </c>
      <c r="G8" s="6" t="s">
        <v>22</v>
      </c>
      <c r="H8" s="8">
        <v>19052</v>
      </c>
      <c r="I8" s="3" t="s">
        <v>23</v>
      </c>
      <c r="J8" s="1" t="s">
        <v>86</v>
      </c>
    </row>
    <row r="9" spans="1:10" x14ac:dyDescent="0.2">
      <c r="A9">
        <v>8</v>
      </c>
      <c r="B9" s="6" t="s">
        <v>8</v>
      </c>
      <c r="C9" s="6" t="s">
        <v>65</v>
      </c>
      <c r="D9" s="6" t="s">
        <v>66</v>
      </c>
      <c r="E9" s="6" t="s">
        <v>67</v>
      </c>
      <c r="F9" s="7">
        <v>81400</v>
      </c>
      <c r="G9" s="6" t="s">
        <v>22</v>
      </c>
      <c r="H9" s="8">
        <v>25159</v>
      </c>
      <c r="I9" s="3" t="s">
        <v>23</v>
      </c>
      <c r="J9" s="1" t="s">
        <v>91</v>
      </c>
    </row>
    <row r="10" spans="1:10" x14ac:dyDescent="0.2">
      <c r="A10">
        <v>9</v>
      </c>
      <c r="B10" s="6" t="s">
        <v>8</v>
      </c>
      <c r="C10" s="6" t="s">
        <v>44</v>
      </c>
      <c r="D10" s="6" t="s">
        <v>45</v>
      </c>
      <c r="E10" s="6" t="s">
        <v>46</v>
      </c>
      <c r="F10" s="7">
        <v>75000</v>
      </c>
      <c r="G10" s="6" t="s">
        <v>18</v>
      </c>
      <c r="H10" s="8">
        <v>21084</v>
      </c>
      <c r="I10" s="3" t="s">
        <v>13</v>
      </c>
      <c r="J10" s="1" t="s">
        <v>84</v>
      </c>
    </row>
    <row r="11" spans="1:10" x14ac:dyDescent="0.2">
      <c r="A11">
        <v>10</v>
      </c>
      <c r="B11" s="6" t="s">
        <v>8</v>
      </c>
      <c r="C11" s="6" t="s">
        <v>9</v>
      </c>
      <c r="D11" s="6" t="s">
        <v>10</v>
      </c>
      <c r="E11" s="6" t="s">
        <v>11</v>
      </c>
      <c r="F11" s="7">
        <v>69001</v>
      </c>
      <c r="G11" s="6" t="s">
        <v>12</v>
      </c>
      <c r="H11" s="8">
        <v>25922</v>
      </c>
      <c r="I11" s="3" t="s">
        <v>13</v>
      </c>
      <c r="J11" s="1" t="s">
        <v>75</v>
      </c>
    </row>
    <row r="12" spans="1:10" x14ac:dyDescent="0.2">
      <c r="A12">
        <v>11</v>
      </c>
      <c r="B12" s="6" t="s">
        <v>8</v>
      </c>
      <c r="C12" s="6" t="s">
        <v>28</v>
      </c>
      <c r="D12" s="6" t="s">
        <v>29</v>
      </c>
      <c r="E12" s="6" t="s">
        <v>30</v>
      </c>
      <c r="F12" s="7">
        <v>75000</v>
      </c>
      <c r="G12" s="6" t="s">
        <v>18</v>
      </c>
      <c r="H12" s="8">
        <v>26227</v>
      </c>
      <c r="I12" s="3" t="s">
        <v>13</v>
      </c>
      <c r="J12" s="1" t="s">
        <v>79</v>
      </c>
    </row>
    <row r="13" spans="1:10" x14ac:dyDescent="0.2">
      <c r="A13">
        <v>12</v>
      </c>
      <c r="B13" s="6" t="s">
        <v>8</v>
      </c>
      <c r="C13" s="6" t="s">
        <v>62</v>
      </c>
      <c r="D13" s="6" t="s">
        <v>63</v>
      </c>
      <c r="E13" s="6" t="s">
        <v>64</v>
      </c>
      <c r="F13" s="7">
        <v>81310</v>
      </c>
      <c r="G13" s="6" t="s">
        <v>12</v>
      </c>
      <c r="H13" s="8">
        <v>14827</v>
      </c>
      <c r="I13" s="3" t="s">
        <v>13</v>
      </c>
      <c r="J13" s="1" t="s">
        <v>90</v>
      </c>
    </row>
    <row r="14" spans="1:10" x14ac:dyDescent="0.2">
      <c r="A14">
        <v>13</v>
      </c>
      <c r="B14" s="6" t="s">
        <v>14</v>
      </c>
      <c r="C14" s="6" t="s">
        <v>35</v>
      </c>
      <c r="D14" s="6" t="s">
        <v>36</v>
      </c>
      <c r="E14" s="6" t="s">
        <v>37</v>
      </c>
      <c r="F14" s="7" t="s">
        <v>38</v>
      </c>
      <c r="G14" s="6" t="s">
        <v>22</v>
      </c>
      <c r="H14" s="8">
        <v>16858</v>
      </c>
      <c r="I14" s="3" t="s">
        <v>23</v>
      </c>
      <c r="J14" s="1" t="s">
        <v>81</v>
      </c>
    </row>
    <row r="15" spans="1:10" x14ac:dyDescent="0.2">
      <c r="A15">
        <v>14</v>
      </c>
      <c r="B15" s="6" t="s">
        <v>14</v>
      </c>
      <c r="C15" s="6" t="s">
        <v>42</v>
      </c>
      <c r="D15" s="6" t="s">
        <v>43</v>
      </c>
      <c r="E15" s="6" t="s">
        <v>21</v>
      </c>
      <c r="F15" s="7">
        <v>81000</v>
      </c>
      <c r="G15" s="6" t="s">
        <v>27</v>
      </c>
      <c r="H15" s="8">
        <v>23363</v>
      </c>
      <c r="I15" s="3" t="s">
        <v>23</v>
      </c>
      <c r="J15" s="1" t="s">
        <v>83</v>
      </c>
    </row>
    <row r="16" spans="1:10" x14ac:dyDescent="0.2">
      <c r="A16">
        <v>15</v>
      </c>
      <c r="B16" s="6" t="s">
        <v>14</v>
      </c>
      <c r="C16" s="6" t="s">
        <v>47</v>
      </c>
      <c r="D16" s="6" t="s">
        <v>48</v>
      </c>
      <c r="E16" s="6" t="s">
        <v>49</v>
      </c>
      <c r="F16" s="7">
        <v>81580</v>
      </c>
      <c r="G16" s="6" t="s">
        <v>34</v>
      </c>
      <c r="H16" s="8">
        <v>23906</v>
      </c>
      <c r="I16" s="3" t="s">
        <v>23</v>
      </c>
      <c r="J16" s="1" t="s">
        <v>85</v>
      </c>
    </row>
    <row r="17" spans="1:10" x14ac:dyDescent="0.2">
      <c r="A17">
        <v>16</v>
      </c>
      <c r="B17" s="6" t="s">
        <v>14</v>
      </c>
      <c r="C17" s="6" t="s">
        <v>53</v>
      </c>
      <c r="D17" s="6" t="s">
        <v>54</v>
      </c>
      <c r="E17" s="6" t="s">
        <v>55</v>
      </c>
      <c r="F17" s="7">
        <v>81990</v>
      </c>
      <c r="G17" s="6" t="s">
        <v>27</v>
      </c>
      <c r="H17" s="8">
        <v>18520</v>
      </c>
      <c r="I17" s="3" t="s">
        <v>23</v>
      </c>
      <c r="J17" s="1" t="s">
        <v>87</v>
      </c>
    </row>
    <row r="18" spans="1:10" x14ac:dyDescent="0.2">
      <c r="A18">
        <v>17</v>
      </c>
      <c r="B18" s="6" t="s">
        <v>14</v>
      </c>
      <c r="C18" s="6" t="s">
        <v>59</v>
      </c>
      <c r="D18" s="6" t="s">
        <v>60</v>
      </c>
      <c r="E18" s="6" t="s">
        <v>61</v>
      </c>
      <c r="F18" s="7">
        <v>81500</v>
      </c>
      <c r="G18" s="6" t="s">
        <v>12</v>
      </c>
      <c r="H18" s="8">
        <v>15621</v>
      </c>
      <c r="I18" s="3" t="s">
        <v>13</v>
      </c>
      <c r="J18" s="1" t="s">
        <v>89</v>
      </c>
    </row>
    <row r="19" spans="1:10" x14ac:dyDescent="0.2">
      <c r="A19">
        <v>18</v>
      </c>
      <c r="B19" s="6" t="s">
        <v>14</v>
      </c>
      <c r="C19" s="6" t="s">
        <v>71</v>
      </c>
      <c r="D19" s="6" t="s">
        <v>72</v>
      </c>
      <c r="E19" s="6" t="s">
        <v>73</v>
      </c>
      <c r="F19" s="7">
        <v>75000</v>
      </c>
      <c r="G19" s="6" t="s">
        <v>18</v>
      </c>
      <c r="H19" s="8">
        <v>20669</v>
      </c>
      <c r="I19" s="3" t="s">
        <v>13</v>
      </c>
      <c r="J19" s="1" t="s">
        <v>93</v>
      </c>
    </row>
    <row r="20" spans="1:10" x14ac:dyDescent="0.2">
      <c r="A20">
        <v>19</v>
      </c>
      <c r="B20" s="6" t="s">
        <v>14</v>
      </c>
      <c r="C20" s="6" t="s">
        <v>15</v>
      </c>
      <c r="D20" s="6" t="s">
        <v>16</v>
      </c>
      <c r="E20" s="6" t="s">
        <v>17</v>
      </c>
      <c r="F20" s="7">
        <v>75000</v>
      </c>
      <c r="G20" s="6" t="s">
        <v>18</v>
      </c>
      <c r="H20" s="8">
        <v>20790</v>
      </c>
      <c r="I20" s="3" t="s">
        <v>13</v>
      </c>
      <c r="J20" s="1" t="s">
        <v>76</v>
      </c>
    </row>
  </sheetData>
  <pageMargins left="0.78749999999999998" right="0.78749999999999998" top="0.88611111111111096" bottom="0.88611111111111096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3A81B-F0B1-495D-8DF9-CB26FD7AD2D2}">
  <dimension ref="A1:C7"/>
  <sheetViews>
    <sheetView workbookViewId="0">
      <selection activeCell="C18" sqref="C18"/>
    </sheetView>
  </sheetViews>
  <sheetFormatPr baseColWidth="10" defaultRowHeight="12.75" x14ac:dyDescent="0.2"/>
  <cols>
    <col min="1" max="1" width="17.42578125" customWidth="1"/>
    <col min="2" max="2" width="14.140625" customWidth="1"/>
    <col min="3" max="3" width="12.7109375" customWidth="1"/>
  </cols>
  <sheetData>
    <row r="1" spans="1:3" x14ac:dyDescent="0.2">
      <c r="A1" t="s">
        <v>95</v>
      </c>
      <c r="B1" t="s">
        <v>96</v>
      </c>
      <c r="C1" t="s">
        <v>105</v>
      </c>
    </row>
    <row r="2" spans="1:3" x14ac:dyDescent="0.2">
      <c r="A2">
        <v>1</v>
      </c>
      <c r="B2" t="s">
        <v>97</v>
      </c>
      <c r="C2">
        <v>25</v>
      </c>
    </row>
    <row r="3" spans="1:3" x14ac:dyDescent="0.2">
      <c r="A3">
        <v>2</v>
      </c>
      <c r="B3" t="s">
        <v>98</v>
      </c>
      <c r="C3">
        <v>30</v>
      </c>
    </row>
    <row r="4" spans="1:3" x14ac:dyDescent="0.2">
      <c r="A4">
        <v>3</v>
      </c>
      <c r="B4" t="s">
        <v>99</v>
      </c>
      <c r="C4">
        <v>15</v>
      </c>
    </row>
    <row r="5" spans="1:3" x14ac:dyDescent="0.2">
      <c r="A5">
        <v>4</v>
      </c>
      <c r="B5" t="s">
        <v>100</v>
      </c>
      <c r="C5">
        <v>54</v>
      </c>
    </row>
    <row r="6" spans="1:3" x14ac:dyDescent="0.2">
      <c r="A6">
        <v>5</v>
      </c>
      <c r="B6" t="s">
        <v>101</v>
      </c>
      <c r="C6">
        <v>18</v>
      </c>
    </row>
    <row r="7" spans="1:3" x14ac:dyDescent="0.2">
      <c r="A7">
        <v>6</v>
      </c>
      <c r="B7" t="s">
        <v>102</v>
      </c>
      <c r="C7">
        <v>14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676BF-3AE3-4A15-A188-1303149BC755}">
  <dimension ref="A1:D10"/>
  <sheetViews>
    <sheetView workbookViewId="0">
      <selection activeCell="D13" sqref="D13"/>
    </sheetView>
  </sheetViews>
  <sheetFormatPr baseColWidth="10" defaultRowHeight="12.75" x14ac:dyDescent="0.2"/>
  <cols>
    <col min="2" max="2" width="13.85546875" customWidth="1"/>
  </cols>
  <sheetData>
    <row r="1" spans="1:4" x14ac:dyDescent="0.2">
      <c r="A1" t="s">
        <v>103</v>
      </c>
      <c r="B1" t="s">
        <v>104</v>
      </c>
      <c r="C1" t="s">
        <v>96</v>
      </c>
      <c r="D1" t="s">
        <v>106</v>
      </c>
    </row>
    <row r="2" spans="1:4" x14ac:dyDescent="0.2">
      <c r="A2" s="9">
        <v>44723</v>
      </c>
      <c r="B2">
        <v>2</v>
      </c>
      <c r="C2">
        <v>1</v>
      </c>
      <c r="D2">
        <v>3</v>
      </c>
    </row>
    <row r="3" spans="1:4" x14ac:dyDescent="0.2">
      <c r="A3" s="9">
        <v>44685</v>
      </c>
      <c r="B3">
        <v>2</v>
      </c>
      <c r="C3">
        <v>3</v>
      </c>
      <c r="D3">
        <v>2</v>
      </c>
    </row>
    <row r="4" spans="1:4" x14ac:dyDescent="0.2">
      <c r="A4" s="9">
        <v>44776</v>
      </c>
      <c r="B4">
        <v>3</v>
      </c>
      <c r="C4">
        <v>4</v>
      </c>
      <c r="D4">
        <v>1</v>
      </c>
    </row>
    <row r="5" spans="1:4" x14ac:dyDescent="0.2">
      <c r="A5" s="9">
        <v>44846</v>
      </c>
      <c r="B5">
        <v>3</v>
      </c>
      <c r="C5">
        <v>5</v>
      </c>
      <c r="D5">
        <v>0.5</v>
      </c>
    </row>
    <row r="6" spans="1:4" x14ac:dyDescent="0.2">
      <c r="A6" s="9">
        <v>44757</v>
      </c>
      <c r="B6">
        <v>8</v>
      </c>
      <c r="C6">
        <v>4</v>
      </c>
      <c r="D6">
        <v>3</v>
      </c>
    </row>
    <row r="7" spans="1:4" x14ac:dyDescent="0.2">
      <c r="A7" s="9">
        <v>44594</v>
      </c>
      <c r="B7">
        <v>7</v>
      </c>
      <c r="C7">
        <v>2</v>
      </c>
      <c r="D7">
        <v>3</v>
      </c>
    </row>
    <row r="8" spans="1:4" x14ac:dyDescent="0.2">
      <c r="A8" s="9">
        <v>44628</v>
      </c>
      <c r="B8">
        <v>3</v>
      </c>
      <c r="C8">
        <v>6</v>
      </c>
      <c r="D8">
        <v>5</v>
      </c>
    </row>
    <row r="9" spans="1:4" x14ac:dyDescent="0.2">
      <c r="A9" s="9">
        <v>44887</v>
      </c>
      <c r="B9">
        <v>1</v>
      </c>
      <c r="C9">
        <v>3</v>
      </c>
      <c r="D9">
        <v>7</v>
      </c>
    </row>
    <row r="10" spans="1:4" x14ac:dyDescent="0.2">
      <c r="A10" s="9">
        <v>44685</v>
      </c>
      <c r="B10">
        <v>1</v>
      </c>
      <c r="C10">
        <v>3</v>
      </c>
      <c r="D10">
        <v>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45B3D-B038-4189-9583-0106DAF2C546}">
  <dimension ref="A3:J21"/>
  <sheetViews>
    <sheetView workbookViewId="0">
      <selection activeCell="H20" sqref="H20"/>
    </sheetView>
  </sheetViews>
  <sheetFormatPr baseColWidth="10" defaultRowHeight="12.75" x14ac:dyDescent="0.2"/>
  <cols>
    <col min="1" max="1" width="12.7109375" customWidth="1"/>
    <col min="2" max="2" width="11.28515625" bestFit="1" customWidth="1"/>
    <col min="3" max="6" width="14.5703125" bestFit="1" customWidth="1"/>
    <col min="7" max="9" width="14.5703125" customWidth="1"/>
    <col min="10" max="10" width="26.28515625" customWidth="1"/>
    <col min="11" max="11" width="12.140625" customWidth="1"/>
    <col min="12" max="12" width="21.140625" bestFit="1" customWidth="1"/>
    <col min="13" max="13" width="5.42578125" bestFit="1" customWidth="1"/>
    <col min="14" max="14" width="6.42578125" bestFit="1" customWidth="1"/>
    <col min="15" max="15" width="7.5703125" customWidth="1"/>
    <col min="16" max="16" width="12.140625" customWidth="1"/>
    <col min="17" max="19" width="3" bestFit="1" customWidth="1"/>
    <col min="20" max="20" width="4" bestFit="1" customWidth="1"/>
    <col min="21" max="25" width="3" bestFit="1" customWidth="1"/>
    <col min="26" max="26" width="13.140625" bestFit="1" customWidth="1"/>
  </cols>
  <sheetData>
    <row r="3" spans="1:10" x14ac:dyDescent="0.2">
      <c r="A3" s="10" t="s">
        <v>107</v>
      </c>
      <c r="C3" s="10" t="s">
        <v>96</v>
      </c>
      <c r="D3" s="10" t="s">
        <v>105</v>
      </c>
    </row>
    <row r="4" spans="1:10" x14ac:dyDescent="0.2">
      <c r="C4" t="s">
        <v>100</v>
      </c>
      <c r="D4" t="s">
        <v>99</v>
      </c>
      <c r="E4" t="s">
        <v>98</v>
      </c>
      <c r="F4" t="s">
        <v>101</v>
      </c>
      <c r="G4" t="s">
        <v>97</v>
      </c>
      <c r="H4" t="s">
        <v>102</v>
      </c>
      <c r="J4" s="13">
        <f>SUM(J6:J1000)</f>
        <v>625</v>
      </c>
    </row>
    <row r="5" spans="1:10" x14ac:dyDescent="0.2">
      <c r="A5" s="10" t="s">
        <v>2</v>
      </c>
      <c r="B5" s="10" t="s">
        <v>1</v>
      </c>
      <c r="C5">
        <v>54</v>
      </c>
      <c r="D5">
        <v>15</v>
      </c>
      <c r="E5">
        <v>30</v>
      </c>
      <c r="F5">
        <v>18</v>
      </c>
      <c r="G5">
        <v>25</v>
      </c>
      <c r="H5">
        <v>14</v>
      </c>
    </row>
    <row r="6" spans="1:10" x14ac:dyDescent="0.2">
      <c r="A6" t="s">
        <v>20</v>
      </c>
      <c r="B6" t="s">
        <v>19</v>
      </c>
      <c r="C6" s="12"/>
      <c r="D6" s="12">
        <v>9</v>
      </c>
      <c r="E6" s="12"/>
      <c r="F6" s="12"/>
      <c r="G6" s="12"/>
      <c r="H6" s="12"/>
      <c r="I6" s="12"/>
      <c r="J6">
        <f>C$5*C6+D$5*D6+E$5*E6+F$5*F6+G$5*G6+H$5*H6</f>
        <v>135</v>
      </c>
    </row>
    <row r="7" spans="1:10" x14ac:dyDescent="0.2">
      <c r="A7" t="s">
        <v>69</v>
      </c>
      <c r="B7" t="s">
        <v>68</v>
      </c>
      <c r="C7" s="12"/>
      <c r="D7" s="12">
        <v>2</v>
      </c>
      <c r="E7" s="12"/>
      <c r="F7" s="12"/>
      <c r="G7" s="12">
        <v>3</v>
      </c>
      <c r="H7" s="12"/>
      <c r="I7" s="12"/>
      <c r="J7">
        <f t="shared" ref="J7:J21" si="0">C$5*C7+D$5*D7+E$5*E7+F$5*F7+G$5*G7+H$5*H7</f>
        <v>105</v>
      </c>
    </row>
    <row r="8" spans="1:10" x14ac:dyDescent="0.2">
      <c r="A8" t="s">
        <v>57</v>
      </c>
      <c r="B8" t="s">
        <v>56</v>
      </c>
      <c r="C8" s="12">
        <v>1</v>
      </c>
      <c r="D8" s="12"/>
      <c r="E8" s="12"/>
      <c r="F8" s="12">
        <v>0.5</v>
      </c>
      <c r="G8" s="12"/>
      <c r="H8" s="12">
        <v>5</v>
      </c>
      <c r="I8" s="12"/>
      <c r="J8">
        <f t="shared" si="0"/>
        <v>133</v>
      </c>
    </row>
    <row r="9" spans="1:10" x14ac:dyDescent="0.2">
      <c r="A9" t="s">
        <v>51</v>
      </c>
      <c r="B9" t="s">
        <v>50</v>
      </c>
      <c r="C9" s="12"/>
      <c r="D9" s="12"/>
      <c r="E9" s="12">
        <v>3</v>
      </c>
      <c r="F9" s="12"/>
      <c r="G9" s="12"/>
      <c r="H9" s="12"/>
      <c r="J9">
        <f t="shared" si="0"/>
        <v>90</v>
      </c>
    </row>
    <row r="10" spans="1:10" x14ac:dyDescent="0.2">
      <c r="A10" t="s">
        <v>66</v>
      </c>
      <c r="B10" t="s">
        <v>65</v>
      </c>
      <c r="C10" s="12">
        <v>3</v>
      </c>
      <c r="D10" s="12"/>
      <c r="E10" s="12"/>
      <c r="F10" s="12"/>
      <c r="G10" s="12"/>
      <c r="H10" s="12"/>
      <c r="J10">
        <f t="shared" si="0"/>
        <v>162</v>
      </c>
    </row>
    <row r="11" spans="1:10" x14ac:dyDescent="0.2">
      <c r="J11">
        <f t="shared" si="0"/>
        <v>0</v>
      </c>
    </row>
    <row r="12" spans="1:10" x14ac:dyDescent="0.2">
      <c r="J12">
        <f t="shared" si="0"/>
        <v>0</v>
      </c>
    </row>
    <row r="13" spans="1:10" x14ac:dyDescent="0.2">
      <c r="J13">
        <f t="shared" si="0"/>
        <v>0</v>
      </c>
    </row>
    <row r="14" spans="1:10" x14ac:dyDescent="0.2">
      <c r="J14">
        <f t="shared" si="0"/>
        <v>0</v>
      </c>
    </row>
    <row r="15" spans="1:10" x14ac:dyDescent="0.2">
      <c r="J15">
        <f t="shared" si="0"/>
        <v>0</v>
      </c>
    </row>
    <row r="16" spans="1:10" x14ac:dyDescent="0.2">
      <c r="J16">
        <f t="shared" si="0"/>
        <v>0</v>
      </c>
    </row>
    <row r="17" spans="10:10" x14ac:dyDescent="0.2">
      <c r="J17">
        <f t="shared" si="0"/>
        <v>0</v>
      </c>
    </row>
    <row r="18" spans="10:10" x14ac:dyDescent="0.2">
      <c r="J18">
        <f t="shared" si="0"/>
        <v>0</v>
      </c>
    </row>
    <row r="19" spans="10:10" x14ac:dyDescent="0.2">
      <c r="J19">
        <f t="shared" si="0"/>
        <v>0</v>
      </c>
    </row>
    <row r="20" spans="10:10" x14ac:dyDescent="0.2">
      <c r="J20">
        <f t="shared" si="0"/>
        <v>0</v>
      </c>
    </row>
    <row r="21" spans="10:10" x14ac:dyDescent="0.2">
      <c r="J21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A7269-00C5-42E1-9117-52E564867C25}">
  <dimension ref="A1:E10"/>
  <sheetViews>
    <sheetView tabSelected="1" workbookViewId="0">
      <selection activeCell="C7" sqref="C7"/>
    </sheetView>
  </sheetViews>
  <sheetFormatPr baseColWidth="10" defaultRowHeight="12.75" x14ac:dyDescent="0.2"/>
  <sheetData>
    <row r="1" spans="1:5" x14ac:dyDescent="0.2">
      <c r="A1" s="10" t="s">
        <v>108</v>
      </c>
      <c r="B1" t="s" vm="1">
        <v>109</v>
      </c>
    </row>
    <row r="3" spans="1:5" x14ac:dyDescent="0.2">
      <c r="A3" s="10" t="s">
        <v>111</v>
      </c>
      <c r="B3" t="s">
        <v>110</v>
      </c>
      <c r="C3" t="s">
        <v>106</v>
      </c>
    </row>
    <row r="4" spans="1:5" x14ac:dyDescent="0.2">
      <c r="A4" s="11" t="s">
        <v>100</v>
      </c>
      <c r="B4" s="12">
        <v>54</v>
      </c>
      <c r="C4" s="12">
        <v>4</v>
      </c>
      <c r="E4" s="14">
        <f>B4*C4</f>
        <v>216</v>
      </c>
    </row>
    <row r="5" spans="1:5" x14ac:dyDescent="0.2">
      <c r="A5" s="11" t="s">
        <v>99</v>
      </c>
      <c r="B5" s="12">
        <v>15</v>
      </c>
      <c r="C5" s="12">
        <v>11</v>
      </c>
      <c r="E5" s="14">
        <f>B5*C5</f>
        <v>165</v>
      </c>
    </row>
    <row r="6" spans="1:5" x14ac:dyDescent="0.2">
      <c r="A6" s="11" t="s">
        <v>98</v>
      </c>
      <c r="B6" s="12">
        <v>30</v>
      </c>
      <c r="C6" s="12">
        <v>3</v>
      </c>
      <c r="E6" s="14">
        <f>B6*C6</f>
        <v>90</v>
      </c>
    </row>
    <row r="7" spans="1:5" x14ac:dyDescent="0.2">
      <c r="A7" s="11" t="s">
        <v>101</v>
      </c>
      <c r="B7" s="12">
        <v>18</v>
      </c>
      <c r="C7" s="12">
        <v>0.5</v>
      </c>
      <c r="E7" s="14">
        <f>B7*C7</f>
        <v>9</v>
      </c>
    </row>
    <row r="8" spans="1:5" x14ac:dyDescent="0.2">
      <c r="A8" s="11" t="s">
        <v>97</v>
      </c>
      <c r="B8" s="12">
        <v>25</v>
      </c>
      <c r="C8" s="12">
        <v>3</v>
      </c>
      <c r="E8" s="14">
        <f>B8*C8</f>
        <v>75</v>
      </c>
    </row>
    <row r="9" spans="1:5" x14ac:dyDescent="0.2">
      <c r="A9" s="11" t="s">
        <v>102</v>
      </c>
      <c r="B9" s="12">
        <v>14</v>
      </c>
      <c r="C9" s="12">
        <v>5</v>
      </c>
      <c r="E9" s="14">
        <f>B9*C9</f>
        <v>70</v>
      </c>
    </row>
    <row r="10" spans="1:5" x14ac:dyDescent="0.2">
      <c r="E10" s="15">
        <f>SUM(E4:E9)</f>
        <v>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Adhérents</vt:lpstr>
      <vt:lpstr>Activités</vt:lpstr>
      <vt:lpstr>Suivi activités</vt:lpstr>
      <vt:lpstr>Montant par Adhérent</vt:lpstr>
      <vt:lpstr>Montant par Activité</vt:lpstr>
      <vt:lpstr>Adhérents!_FilterDatabase</vt:lpstr>
      <vt:lpstr>Activité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ATEM Formation</dc:creator>
  <dc:description/>
  <cp:lastModifiedBy>domartien</cp:lastModifiedBy>
  <cp:revision>1</cp:revision>
  <dcterms:created xsi:type="dcterms:W3CDTF">2011-11-20T21:03:04Z</dcterms:created>
  <dcterms:modified xsi:type="dcterms:W3CDTF">2022-06-11T17:09:54Z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