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SommeProd\"/>
    </mc:Choice>
  </mc:AlternateContent>
  <xr:revisionPtr revIDLastSave="0" documentId="13_ncr:1_{A5D42AD3-A382-4360-BA51-D27BB62AAD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MME-PROD" sheetId="1" r:id="rId1"/>
  </sheets>
  <definedNames>
    <definedName name="Tarifs">'SOMME-PROD'!$H$2:$I$4</definedName>
  </definedNames>
  <calcPr calcId="18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" i="1"/>
  <c r="I8" i="1" s="1"/>
  <c r="I7" i="1" l="1"/>
  <c r="I9" i="1"/>
  <c r="I6" i="1"/>
</calcChain>
</file>

<file path=xl/sharedStrings.xml><?xml version="1.0" encoding="utf-8"?>
<sst xmlns="http://schemas.openxmlformats.org/spreadsheetml/2006/main" count="84" uniqueCount="19">
  <si>
    <t>Tablette</t>
  </si>
  <si>
    <t>LYON</t>
  </si>
  <si>
    <t>PARIS</t>
  </si>
  <si>
    <t>Téléphone</t>
  </si>
  <si>
    <t>AIX</t>
  </si>
  <si>
    <t>CANNES</t>
  </si>
  <si>
    <t>Télé</t>
  </si>
  <si>
    <t>NICE</t>
  </si>
  <si>
    <t>VALENCE</t>
  </si>
  <si>
    <t>ROMANS</t>
  </si>
  <si>
    <t>TOTAL CA Mars à PARIS pour les Télés</t>
  </si>
  <si>
    <t>TOTAL CA Février à LYON</t>
  </si>
  <si>
    <t>TOTAL CA Janvier</t>
  </si>
  <si>
    <t>Prix de vente</t>
  </si>
  <si>
    <t>Quantité vendue</t>
  </si>
  <si>
    <t>Produit</t>
  </si>
  <si>
    <t>Ville</t>
  </si>
  <si>
    <t>Mois</t>
  </si>
  <si>
    <t>TOTAL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</si>
</sst>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1414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3" fontId="0" fillId="0" borderId="1" xfId="0" applyNumberFormat="1" applyBorder="1"/>
    <xf numFmtId="3" fontId="0" fillId="2" borderId="1" xfId="0" applyNumberForma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8"/>
  <sheetViews>
    <sheetView showGridLines="0" tabSelected="1" workbookViewId="0">
      <selection activeCell="K16" sqref="K16"/>
    </sheetView>
  </sheetViews>
  <sheetFormatPr baseColWidth="10" defaultRowHeight="15" x14ac:dyDescent="0.25"/>
  <cols>
    <col min="5" max="5" width="16.140625" bestFit="1" customWidth="1"/>
    <col min="6" max="6" width="12.7109375" bestFit="1" customWidth="1"/>
    <col min="8" max="8" width="33.85546875" customWidth="1"/>
    <col min="9" max="9" width="13.7109375" bestFit="1" customWidth="1"/>
  </cols>
  <sheetData>
    <row r="2" spans="2:11" x14ac:dyDescent="0.25">
      <c r="B2" s="8" t="s">
        <v>17</v>
      </c>
      <c r="C2" s="8" t="s">
        <v>16</v>
      </c>
      <c r="D2" s="8" t="s">
        <v>15</v>
      </c>
      <c r="E2" s="8" t="s">
        <v>14</v>
      </c>
      <c r="F2" s="8" t="s">
        <v>13</v>
      </c>
      <c r="H2" s="3" t="s">
        <v>6</v>
      </c>
      <c r="I2" s="1">
        <v>550</v>
      </c>
    </row>
    <row r="3" spans="2:11" x14ac:dyDescent="0.25">
      <c r="B3" s="4">
        <v>1</v>
      </c>
      <c r="C3" s="3" t="s">
        <v>1</v>
      </c>
      <c r="D3" s="3" t="s">
        <v>6</v>
      </c>
      <c r="E3" s="2">
        <v>17</v>
      </c>
      <c r="F3" s="1">
        <f>VLOOKUP(D3,Tarifs,2,FALSE)</f>
        <v>550</v>
      </c>
      <c r="H3" s="3" t="s">
        <v>3</v>
      </c>
      <c r="I3" s="1">
        <v>175</v>
      </c>
    </row>
    <row r="4" spans="2:11" x14ac:dyDescent="0.25">
      <c r="B4" s="4">
        <v>1</v>
      </c>
      <c r="C4" s="3" t="s">
        <v>1</v>
      </c>
      <c r="D4" s="3" t="s">
        <v>3</v>
      </c>
      <c r="E4" s="2">
        <v>13</v>
      </c>
      <c r="F4" s="1">
        <f>VLOOKUP(D4,Tarifs,2,FALSE)</f>
        <v>175</v>
      </c>
      <c r="H4" s="3" t="s">
        <v>0</v>
      </c>
      <c r="I4" s="1">
        <v>230</v>
      </c>
    </row>
    <row r="5" spans="2:11" x14ac:dyDescent="0.25">
      <c r="B5" s="4">
        <v>1</v>
      </c>
      <c r="C5" s="3" t="s">
        <v>2</v>
      </c>
      <c r="D5" s="3" t="s">
        <v>0</v>
      </c>
      <c r="E5" s="2">
        <v>15</v>
      </c>
      <c r="F5" s="1">
        <f>VLOOKUP(D5,Tarifs,2,FALSE)</f>
        <v>230</v>
      </c>
    </row>
    <row r="6" spans="2:11" x14ac:dyDescent="0.25">
      <c r="B6" s="4">
        <v>1</v>
      </c>
      <c r="C6" s="3" t="s">
        <v>5</v>
      </c>
      <c r="D6" s="3" t="s">
        <v>3</v>
      </c>
      <c r="E6" s="2">
        <v>18</v>
      </c>
      <c r="F6" s="1">
        <f>VLOOKUP(D6,Tarifs,2,FALSE)</f>
        <v>175</v>
      </c>
      <c r="H6" s="7" t="s">
        <v>18</v>
      </c>
      <c r="I6" s="9">
        <f>SUMPRODUCT((E3:E38)*(F3:F38))</f>
        <v>155345</v>
      </c>
    </row>
    <row r="7" spans="2:11" x14ac:dyDescent="0.25">
      <c r="B7" s="4">
        <v>1</v>
      </c>
      <c r="C7" s="3" t="s">
        <v>7</v>
      </c>
      <c r="D7" s="3" t="s">
        <v>6</v>
      </c>
      <c r="E7" s="2">
        <v>17</v>
      </c>
      <c r="F7" s="1">
        <f>VLOOKUP(D7,Tarifs,2,FALSE)</f>
        <v>550</v>
      </c>
      <c r="H7" s="7" t="s">
        <v>12</v>
      </c>
      <c r="I7" s="9">
        <f>SUMPRODUCT((B3:B38=1)*(E3:E38)*(F3:F38))</f>
        <v>62110</v>
      </c>
    </row>
    <row r="8" spans="2:11" x14ac:dyDescent="0.25">
      <c r="B8" s="4">
        <v>1</v>
      </c>
      <c r="C8" s="3" t="s">
        <v>5</v>
      </c>
      <c r="D8" s="3" t="s">
        <v>3</v>
      </c>
      <c r="E8" s="2">
        <v>15</v>
      </c>
      <c r="F8" s="1">
        <f>VLOOKUP(D8,Tarifs,2,FALSE)</f>
        <v>175</v>
      </c>
      <c r="H8" s="6" t="s">
        <v>11</v>
      </c>
      <c r="I8" s="10">
        <f>SUMPRODUCT((B3:B38=2)*(C3:C38="Lyon")*(E3:E38)*(F3:F38))</f>
        <v>7360</v>
      </c>
    </row>
    <row r="9" spans="2:11" x14ac:dyDescent="0.25">
      <c r="B9" s="4">
        <v>1</v>
      </c>
      <c r="C9" s="3" t="s">
        <v>4</v>
      </c>
      <c r="D9" s="3" t="s">
        <v>3</v>
      </c>
      <c r="E9" s="2">
        <v>10</v>
      </c>
      <c r="F9" s="1">
        <f>VLOOKUP(D9,Tarifs,2,FALSE)</f>
        <v>175</v>
      </c>
      <c r="H9" s="5" t="s">
        <v>10</v>
      </c>
      <c r="I9" s="10">
        <f>SUMPRODUCT((B3:B38=3)*(C3:C38="Paris")*(D3:D38="Télé")*(E3:E38)*(F3:F38))</f>
        <v>13200</v>
      </c>
    </row>
    <row r="10" spans="2:11" x14ac:dyDescent="0.25">
      <c r="B10" s="4">
        <v>1</v>
      </c>
      <c r="C10" s="3" t="s">
        <v>9</v>
      </c>
      <c r="D10" s="3" t="s">
        <v>6</v>
      </c>
      <c r="E10" s="2">
        <v>18</v>
      </c>
      <c r="F10" s="1">
        <f>VLOOKUP(D10,Tarifs,2,FALSE)</f>
        <v>550</v>
      </c>
    </row>
    <row r="11" spans="2:11" x14ac:dyDescent="0.25">
      <c r="B11" s="4">
        <v>1</v>
      </c>
      <c r="C11" s="3" t="s">
        <v>8</v>
      </c>
      <c r="D11" s="3" t="s">
        <v>0</v>
      </c>
      <c r="E11" s="2">
        <v>14</v>
      </c>
      <c r="F11" s="1">
        <f>VLOOKUP(D11,Tarifs,2,FALSE)</f>
        <v>230</v>
      </c>
      <c r="H11" s="11"/>
      <c r="I11" s="11"/>
      <c r="J11" s="11"/>
    </row>
    <row r="12" spans="2:11" x14ac:dyDescent="0.25">
      <c r="B12" s="4">
        <v>1</v>
      </c>
      <c r="C12" s="3" t="s">
        <v>1</v>
      </c>
      <c r="D12" s="3" t="s">
        <v>3</v>
      </c>
      <c r="E12" s="2">
        <v>10</v>
      </c>
      <c r="F12" s="1">
        <f>VLOOKUP(D12,Tarifs,2,FALSE)</f>
        <v>175</v>
      </c>
      <c r="H12" s="11"/>
      <c r="I12" s="11"/>
      <c r="J12" s="11"/>
    </row>
    <row r="13" spans="2:11" x14ac:dyDescent="0.25">
      <c r="B13" s="4">
        <v>1</v>
      </c>
      <c r="C13" s="3" t="s">
        <v>2</v>
      </c>
      <c r="D13" s="3" t="s">
        <v>6</v>
      </c>
      <c r="E13" s="2">
        <v>14</v>
      </c>
      <c r="F13" s="1">
        <f>VLOOKUP(D13,Tarifs,2,FALSE)</f>
        <v>550</v>
      </c>
      <c r="H13" s="11"/>
      <c r="I13" s="11"/>
      <c r="J13" s="11"/>
    </row>
    <row r="14" spans="2:11" x14ac:dyDescent="0.25">
      <c r="B14" s="4">
        <v>1</v>
      </c>
      <c r="C14" s="3" t="s">
        <v>7</v>
      </c>
      <c r="D14" s="3" t="s">
        <v>0</v>
      </c>
      <c r="E14" s="2">
        <v>15</v>
      </c>
      <c r="F14" s="1">
        <f>VLOOKUP(D14,Tarifs,2,FALSE)</f>
        <v>230</v>
      </c>
      <c r="H14" s="11"/>
      <c r="I14" s="11"/>
      <c r="J14" s="11"/>
      <c r="K14" s="11"/>
    </row>
    <row r="15" spans="2:11" x14ac:dyDescent="0.25">
      <c r="B15" s="4">
        <v>1</v>
      </c>
      <c r="C15" s="3" t="s">
        <v>2</v>
      </c>
      <c r="D15" s="3" t="s">
        <v>0</v>
      </c>
      <c r="E15" s="2">
        <v>18</v>
      </c>
      <c r="F15" s="1">
        <f>VLOOKUP(D15,Tarifs,2,FALSE)</f>
        <v>230</v>
      </c>
    </row>
    <row r="16" spans="2:11" x14ac:dyDescent="0.25">
      <c r="B16" s="4">
        <v>2</v>
      </c>
      <c r="C16" s="3" t="s">
        <v>7</v>
      </c>
      <c r="D16" s="3" t="s">
        <v>6</v>
      </c>
      <c r="E16" s="2">
        <v>10</v>
      </c>
      <c r="F16" s="1">
        <f>VLOOKUP(D16,Tarifs,2,FALSE)</f>
        <v>550</v>
      </c>
    </row>
    <row r="17" spans="2:6" x14ac:dyDescent="0.25">
      <c r="B17" s="4">
        <v>2</v>
      </c>
      <c r="C17" s="3" t="s">
        <v>5</v>
      </c>
      <c r="D17" s="3" t="s">
        <v>3</v>
      </c>
      <c r="E17" s="2">
        <v>20</v>
      </c>
      <c r="F17" s="1">
        <f>VLOOKUP(D17,Tarifs,2,FALSE)</f>
        <v>175</v>
      </c>
    </row>
    <row r="18" spans="2:6" x14ac:dyDescent="0.25">
      <c r="B18" s="4">
        <v>2</v>
      </c>
      <c r="C18" s="3" t="s">
        <v>4</v>
      </c>
      <c r="D18" s="3" t="s">
        <v>3</v>
      </c>
      <c r="E18" s="2">
        <v>10</v>
      </c>
      <c r="F18" s="1">
        <f>VLOOKUP(D18,Tarifs,2,FALSE)</f>
        <v>175</v>
      </c>
    </row>
    <row r="19" spans="2:6" x14ac:dyDescent="0.25">
      <c r="B19" s="4">
        <v>2</v>
      </c>
      <c r="C19" s="3" t="s">
        <v>2</v>
      </c>
      <c r="D19" s="3" t="s">
        <v>0</v>
      </c>
      <c r="E19" s="2">
        <v>20</v>
      </c>
      <c r="F19" s="1">
        <f>VLOOKUP(D19,Tarifs,2,FALSE)</f>
        <v>230</v>
      </c>
    </row>
    <row r="20" spans="2:6" x14ac:dyDescent="0.25">
      <c r="B20" s="4">
        <v>2</v>
      </c>
      <c r="C20" s="3" t="s">
        <v>1</v>
      </c>
      <c r="D20" s="3" t="s">
        <v>0</v>
      </c>
      <c r="E20" s="2">
        <v>15</v>
      </c>
      <c r="F20" s="1">
        <f>VLOOKUP(D20,Tarifs,2,FALSE)</f>
        <v>230</v>
      </c>
    </row>
    <row r="21" spans="2:6" x14ac:dyDescent="0.25">
      <c r="B21" s="4">
        <v>2</v>
      </c>
      <c r="C21" s="3" t="s">
        <v>2</v>
      </c>
      <c r="D21" s="3" t="s">
        <v>6</v>
      </c>
      <c r="E21" s="2">
        <v>11</v>
      </c>
      <c r="F21" s="1">
        <f>VLOOKUP(D21,Tarifs,2,FALSE)</f>
        <v>550</v>
      </c>
    </row>
    <row r="22" spans="2:6" x14ac:dyDescent="0.25">
      <c r="B22" s="4">
        <v>2</v>
      </c>
      <c r="C22" s="3" t="s">
        <v>2</v>
      </c>
      <c r="D22" s="3" t="s">
        <v>3</v>
      </c>
      <c r="E22" s="2">
        <v>15</v>
      </c>
      <c r="F22" s="1">
        <f>VLOOKUP(D22,Tarifs,2,FALSE)</f>
        <v>175</v>
      </c>
    </row>
    <row r="23" spans="2:6" x14ac:dyDescent="0.25">
      <c r="B23" s="4">
        <v>2</v>
      </c>
      <c r="C23" s="3" t="s">
        <v>7</v>
      </c>
      <c r="D23" s="3" t="s">
        <v>3</v>
      </c>
      <c r="E23" s="2">
        <v>15</v>
      </c>
      <c r="F23" s="1">
        <f>VLOOKUP(D23,Tarifs,2,FALSE)</f>
        <v>175</v>
      </c>
    </row>
    <row r="24" spans="2:6" x14ac:dyDescent="0.25">
      <c r="B24" s="4">
        <v>2</v>
      </c>
      <c r="C24" s="3" t="s">
        <v>5</v>
      </c>
      <c r="D24" s="3" t="s">
        <v>0</v>
      </c>
      <c r="E24" s="2">
        <v>15</v>
      </c>
      <c r="F24" s="1">
        <f>VLOOKUP(D24,Tarifs,2,FALSE)</f>
        <v>230</v>
      </c>
    </row>
    <row r="25" spans="2:6" x14ac:dyDescent="0.25">
      <c r="B25" s="4">
        <v>2</v>
      </c>
      <c r="C25" s="3" t="s">
        <v>4</v>
      </c>
      <c r="D25" s="3" t="s">
        <v>0</v>
      </c>
      <c r="E25" s="2">
        <v>12</v>
      </c>
      <c r="F25" s="1">
        <f>VLOOKUP(D25,Tarifs,2,FALSE)</f>
        <v>230</v>
      </c>
    </row>
    <row r="26" spans="2:6" x14ac:dyDescent="0.25">
      <c r="B26" s="4">
        <v>2</v>
      </c>
      <c r="C26" s="3" t="s">
        <v>2</v>
      </c>
      <c r="D26" s="3" t="s">
        <v>6</v>
      </c>
      <c r="E26" s="2">
        <v>11</v>
      </c>
      <c r="F26" s="1">
        <f>VLOOKUP(D26,Tarifs,2,FALSE)</f>
        <v>550</v>
      </c>
    </row>
    <row r="27" spans="2:6" x14ac:dyDescent="0.25">
      <c r="B27" s="4">
        <v>2</v>
      </c>
      <c r="C27" s="3" t="s">
        <v>1</v>
      </c>
      <c r="D27" s="3" t="s">
        <v>0</v>
      </c>
      <c r="E27" s="2">
        <v>17</v>
      </c>
      <c r="F27" s="1">
        <f>VLOOKUP(D27,Tarifs,2,FALSE)</f>
        <v>230</v>
      </c>
    </row>
    <row r="28" spans="2:6" x14ac:dyDescent="0.25">
      <c r="B28" s="4">
        <v>3</v>
      </c>
      <c r="C28" s="3" t="s">
        <v>2</v>
      </c>
      <c r="D28" s="3" t="s">
        <v>0</v>
      </c>
      <c r="E28" s="2">
        <v>11</v>
      </c>
      <c r="F28" s="1">
        <f>VLOOKUP(D28,Tarifs,2,FALSE)</f>
        <v>230</v>
      </c>
    </row>
    <row r="29" spans="2:6" x14ac:dyDescent="0.25">
      <c r="B29" s="4">
        <v>3</v>
      </c>
      <c r="C29" s="3" t="s">
        <v>8</v>
      </c>
      <c r="D29" s="3" t="s">
        <v>0</v>
      </c>
      <c r="E29" s="2">
        <v>17</v>
      </c>
      <c r="F29" s="1">
        <f>VLOOKUP(D29,Tarifs,2,FALSE)</f>
        <v>230</v>
      </c>
    </row>
    <row r="30" spans="2:6" x14ac:dyDescent="0.25">
      <c r="B30" s="4">
        <v>3</v>
      </c>
      <c r="C30" s="3" t="s">
        <v>1</v>
      </c>
      <c r="D30" s="3" t="s">
        <v>3</v>
      </c>
      <c r="E30" s="2">
        <v>14</v>
      </c>
      <c r="F30" s="1">
        <f>VLOOKUP(D30,Tarifs,2,FALSE)</f>
        <v>175</v>
      </c>
    </row>
    <row r="31" spans="2:6" x14ac:dyDescent="0.25">
      <c r="B31" s="4">
        <v>3</v>
      </c>
      <c r="C31" s="3" t="s">
        <v>2</v>
      </c>
      <c r="D31" s="3" t="s">
        <v>6</v>
      </c>
      <c r="E31" s="2">
        <v>14</v>
      </c>
      <c r="F31" s="1">
        <f>VLOOKUP(D31,Tarifs,2,FALSE)</f>
        <v>550</v>
      </c>
    </row>
    <row r="32" spans="2:6" x14ac:dyDescent="0.25">
      <c r="B32" s="4">
        <v>3</v>
      </c>
      <c r="C32" s="3" t="s">
        <v>7</v>
      </c>
      <c r="D32" s="3" t="s">
        <v>0</v>
      </c>
      <c r="E32" s="2">
        <v>12</v>
      </c>
      <c r="F32" s="1">
        <f>VLOOKUP(D32,Tarifs,2,FALSE)</f>
        <v>230</v>
      </c>
    </row>
    <row r="33" spans="2:6" x14ac:dyDescent="0.25">
      <c r="B33" s="4">
        <v>3</v>
      </c>
      <c r="C33" s="3" t="s">
        <v>2</v>
      </c>
      <c r="D33" s="3" t="s">
        <v>0</v>
      </c>
      <c r="E33" s="2">
        <v>15</v>
      </c>
      <c r="F33" s="1">
        <f>VLOOKUP(D33,Tarifs,2,FALSE)</f>
        <v>230</v>
      </c>
    </row>
    <row r="34" spans="2:6" x14ac:dyDescent="0.25">
      <c r="B34" s="4">
        <v>3</v>
      </c>
      <c r="C34" s="3" t="s">
        <v>7</v>
      </c>
      <c r="D34" s="3" t="s">
        <v>6</v>
      </c>
      <c r="E34" s="2">
        <v>18</v>
      </c>
      <c r="F34" s="1">
        <f>VLOOKUP(D34,Tarifs,2,FALSE)</f>
        <v>550</v>
      </c>
    </row>
    <row r="35" spans="2:6" x14ac:dyDescent="0.25">
      <c r="B35" s="4">
        <v>3</v>
      </c>
      <c r="C35" s="3" t="s">
        <v>5</v>
      </c>
      <c r="D35" s="3" t="s">
        <v>3</v>
      </c>
      <c r="E35" s="2">
        <v>20</v>
      </c>
      <c r="F35" s="1">
        <f>VLOOKUP(D35,Tarifs,2,FALSE)</f>
        <v>175</v>
      </c>
    </row>
    <row r="36" spans="2:6" x14ac:dyDescent="0.25">
      <c r="B36" s="4">
        <v>3</v>
      </c>
      <c r="C36" s="3" t="s">
        <v>4</v>
      </c>
      <c r="D36" s="3" t="s">
        <v>3</v>
      </c>
      <c r="E36" s="2">
        <v>13</v>
      </c>
      <c r="F36" s="1">
        <f>VLOOKUP(D36,Tarifs,2,FALSE)</f>
        <v>175</v>
      </c>
    </row>
    <row r="37" spans="2:6" x14ac:dyDescent="0.25">
      <c r="B37" s="4">
        <v>3</v>
      </c>
      <c r="C37" s="3" t="s">
        <v>2</v>
      </c>
      <c r="D37" s="3" t="s">
        <v>6</v>
      </c>
      <c r="E37" s="2">
        <v>10</v>
      </c>
      <c r="F37" s="1">
        <f>VLOOKUP(D37,Tarifs,2,FALSE)</f>
        <v>550</v>
      </c>
    </row>
    <row r="38" spans="2:6" x14ac:dyDescent="0.25">
      <c r="B38" s="4">
        <v>3</v>
      </c>
      <c r="C38" s="3" t="s">
        <v>1</v>
      </c>
      <c r="D38" s="3" t="s">
        <v>0</v>
      </c>
      <c r="E38" s="2">
        <v>13</v>
      </c>
      <c r="F38" s="1">
        <f>VLOOKUP(D38,Tarifs,2,FALSE)</f>
        <v>230</v>
      </c>
    </row>
  </sheetData>
  <mergeCells count="4">
    <mergeCell ref="H11:J11"/>
    <mergeCell ref="H12:J12"/>
    <mergeCell ref="H13:J13"/>
    <mergeCell ref="H14:K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SOMME-PROD</vt:lpstr>
      <vt:lpstr>Tarifs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ROBIN</dc:creator>
  <cp:lastModifiedBy>domartien</cp:lastModifiedBy>
  <dcterms:created xsi:type="dcterms:W3CDTF">2017-06-11T07:40:24Z</dcterms:created>
  <dcterms:modified xsi:type="dcterms:W3CDTF">2022-12-06T17:13:51Z</dcterms:modified>
</cp:coreProperties>
</file>